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NRYJIMENEZ\Desktop\AUTODIANOSTICOS\"/>
    </mc:Choice>
  </mc:AlternateContent>
  <bookViews>
    <workbookView xWindow="-195" yWindow="15" windowWidth="12270" windowHeight="7665"/>
  </bookViews>
  <sheets>
    <sheet name="MEDICIÓN" sheetId="1" r:id="rId1"/>
    <sheet name="Hoja2" sheetId="2" r:id="rId2"/>
  </sheets>
  <definedNames>
    <definedName name="_xlnm._FilterDatabase" localSheetId="0" hidden="1">MEDICIÓN!$B$4:$Q$225</definedName>
    <definedName name="_xlnm.Print_Area" localSheetId="0">MEDICIÓN!$A$1:$AQ$263</definedName>
    <definedName name="_xlnm.Print_Titles" localSheetId="0">MEDICIÓN!$3:$4</definedName>
    <definedName name="Z_02E5D866_D53A_4EF6_B50C_D3093017D776_.wvu.FilterData" localSheetId="0" hidden="1">MEDICIÓN!$C$4:$Q$179</definedName>
    <definedName name="Z_1EAEE9B9_E6FE_4188_9E38_7E6D9DDC7F9D_.wvu.FilterData" localSheetId="0" hidden="1">MEDICIÓN!$C$4:$Q$179</definedName>
    <definedName name="Z_28FA599E_4F80_47B3_A19A_2948FB11B983_.wvu.FilterData" localSheetId="0" hidden="1">MEDICIÓN!$C$4:$Q$179</definedName>
    <definedName name="Z_390D922C_AF95_4CC3_BEE3_A70589C89D96_.wvu.FilterData" localSheetId="0" hidden="1">MEDICIÓN!$C$4:$Q$179</definedName>
    <definedName name="Z_6C3DF6E3_8733_497E_82C7_4D8B474FBE11_.wvu.FilterData" localSheetId="0" hidden="1">MEDICIÓN!$C$4:$Q$179</definedName>
    <definedName name="Z_6C3DF6E3_8733_497E_82C7_4D8B474FBE11_.wvu.PrintArea" localSheetId="0" hidden="1">MEDICIÓN!$B:$Q</definedName>
    <definedName name="Z_70B9DA2C_3A67_4532_B865_46B164706639_.wvu.FilterData" localSheetId="0" hidden="1">MEDICIÓN!$C$4:$Q$179</definedName>
    <definedName name="Z_70B9DA2C_3A67_4532_B865_46B164706639_.wvu.PrintArea" localSheetId="0" hidden="1">MEDICIÓN!$B:$Q</definedName>
    <definedName name="Z_87B5649D_2E35_4724_A804_B6030808A779_.wvu.FilterData" localSheetId="0" hidden="1">MEDICIÓN!$C$4:$Q$179</definedName>
    <definedName name="Z_BF874B2C_4DFD_4433_81A9_B6E7EAB81C49_.wvu.FilterData" localSheetId="0" hidden="1">MEDICIÓN!$C$4:$Q$179</definedName>
  </definedNames>
  <calcPr calcId="152511"/>
</workbook>
</file>

<file path=xl/calcChain.xml><?xml version="1.0" encoding="utf-8"?>
<calcChain xmlns="http://schemas.openxmlformats.org/spreadsheetml/2006/main">
  <c r="W238" i="1" l="1"/>
  <c r="S225" i="1"/>
  <c r="O225" i="1"/>
  <c r="T225" i="1" s="1"/>
  <c r="P225" i="1"/>
  <c r="U225" i="1" s="1"/>
  <c r="N225" i="1"/>
  <c r="U238" i="1"/>
  <c r="T238" i="1"/>
  <c r="S238" i="1"/>
  <c r="V238" i="1" l="1"/>
  <c r="Z227" i="1" l="1"/>
  <c r="Z228" i="1"/>
  <c r="Z226" i="1"/>
  <c r="Z230" i="1"/>
  <c r="Z186" i="1"/>
  <c r="T181" i="1"/>
  <c r="U181" i="1"/>
  <c r="Z183" i="1" s="1"/>
  <c r="S181" i="1"/>
  <c r="Z182" i="1" s="1"/>
  <c r="U144" i="1"/>
  <c r="T144" i="1"/>
  <c r="S144" i="1"/>
  <c r="S118" i="1"/>
  <c r="S77" i="1"/>
  <c r="S74" i="1"/>
  <c r="S52" i="1"/>
  <c r="S31" i="1"/>
  <c r="S21" i="1"/>
  <c r="V225" i="1" l="1"/>
  <c r="Z225" i="1" s="1"/>
  <c r="Z233" i="1" s="1"/>
  <c r="V181" i="1"/>
  <c r="Z181" i="1" s="1"/>
  <c r="Z189" i="1" s="1"/>
  <c r="Z184" i="1"/>
  <c r="Z240" i="1"/>
  <c r="Z241" i="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8" i="1" s="1"/>
  <c r="B39" i="1" s="1"/>
  <c r="B40" i="1" s="1"/>
  <c r="B41" i="1" s="1"/>
  <c r="B42" i="1" s="1"/>
  <c r="B43" i="1" s="1"/>
  <c r="B44" i="1" s="1"/>
  <c r="B45" i="1" s="1"/>
  <c r="B46" i="1" s="1"/>
  <c r="B47" i="1" s="1"/>
  <c r="Z243" i="1"/>
  <c r="Z146" i="1"/>
  <c r="Z147" i="1"/>
  <c r="Z149" i="1"/>
  <c r="U130" i="1"/>
  <c r="Z132" i="1" s="1"/>
  <c r="S130" i="1"/>
  <c r="T130" i="1"/>
  <c r="Z133" i="1" s="1"/>
  <c r="Z131" i="1"/>
  <c r="Z135" i="1"/>
  <c r="U118" i="1"/>
  <c r="Z120" i="1" s="1"/>
  <c r="T118" i="1"/>
  <c r="Z121" i="1" s="1"/>
  <c r="Z123" i="1"/>
  <c r="U101" i="1"/>
  <c r="Z103" i="1" s="1"/>
  <c r="S101" i="1"/>
  <c r="Z102" i="1" s="1"/>
  <c r="T101" i="1"/>
  <c r="Z104" i="1" s="1"/>
  <c r="Z106" i="1"/>
  <c r="U77" i="1"/>
  <c r="Z86" i="1" s="1"/>
  <c r="T77" i="1"/>
  <c r="Z87" i="1" s="1"/>
  <c r="Z85" i="1"/>
  <c r="Z89" i="1"/>
  <c r="U74" i="1"/>
  <c r="T74" i="1"/>
  <c r="Z75" i="1" s="1"/>
  <c r="Z77" i="1"/>
  <c r="U52" i="1"/>
  <c r="Z54" i="1" s="1"/>
  <c r="T52" i="1"/>
  <c r="Z55" i="1" s="1"/>
  <c r="Z53" i="1"/>
  <c r="Z57" i="1"/>
  <c r="U31" i="1"/>
  <c r="Z34" i="1" s="1"/>
  <c r="Z33" i="1"/>
  <c r="T31" i="1"/>
  <c r="Z35" i="1" s="1"/>
  <c r="Z37" i="1"/>
  <c r="U21" i="1"/>
  <c r="Z22" i="1" s="1"/>
  <c r="T21" i="1"/>
  <c r="Z23" i="1" s="1"/>
  <c r="Z21" i="1"/>
  <c r="Z25" i="1"/>
  <c r="U6" i="1"/>
  <c r="Z7" i="1" s="1"/>
  <c r="S6" i="1"/>
  <c r="Z6" i="1" s="1"/>
  <c r="T6" i="1"/>
  <c r="Z8" i="1" s="1"/>
  <c r="Z10" i="1"/>
  <c r="Z232" i="1" l="1"/>
  <c r="Z188" i="1"/>
  <c r="V118" i="1"/>
  <c r="Z118" i="1" s="1"/>
  <c r="Z127" i="1" s="1"/>
  <c r="V144" i="1"/>
  <c r="Z144" i="1" s="1"/>
  <c r="Z152" i="1" s="1"/>
  <c r="V6" i="1"/>
  <c r="Z5" i="1" s="1"/>
  <c r="Z14" i="1" s="1"/>
  <c r="V21" i="1"/>
  <c r="Z20" i="1" s="1"/>
  <c r="Z29" i="1" s="1"/>
  <c r="V31" i="1"/>
  <c r="Z32" i="1" s="1"/>
  <c r="Z41" i="1" s="1"/>
  <c r="V52" i="1"/>
  <c r="Z52" i="1" s="1"/>
  <c r="Z61" i="1" s="1"/>
  <c r="V74" i="1"/>
  <c r="Z74" i="1" s="1"/>
  <c r="Z81" i="1" s="1"/>
  <c r="V77" i="1"/>
  <c r="Z84" i="1" s="1"/>
  <c r="Z95" i="1" s="1"/>
  <c r="V101" i="1"/>
  <c r="Z101" i="1" s="1"/>
  <c r="Z110" i="1" s="1"/>
  <c r="Z119" i="1"/>
  <c r="V130" i="1"/>
  <c r="Z130" i="1" s="1"/>
  <c r="Z139" i="1" s="1"/>
  <c r="Z145" i="1"/>
  <c r="Z126" i="1"/>
  <c r="Z239" i="1"/>
  <c r="Z238" i="1"/>
  <c r="Z245" i="1" s="1"/>
  <c r="Z151" i="1" l="1"/>
  <c r="Z246" i="1"/>
  <c r="Z125" i="1"/>
  <c r="Z27" i="1"/>
  <c r="Z93" i="1"/>
  <c r="Z12" i="1"/>
  <c r="Z59" i="1"/>
  <c r="Z108" i="1"/>
  <c r="Z79" i="1"/>
  <c r="Z39" i="1"/>
  <c r="Z94" i="1"/>
  <c r="Z28" i="1"/>
  <c r="Z60" i="1"/>
  <c r="Z137" i="1"/>
  <c r="Z109" i="1"/>
  <c r="Z80" i="1"/>
  <c r="Z40" i="1"/>
  <c r="Z13" i="1"/>
  <c r="Z138" i="1"/>
  <c r="B48" i="1" l="1"/>
  <c r="B49" i="1" s="1"/>
  <c r="B50" i="1" s="1"/>
  <c r="B51" i="1" s="1"/>
  <c r="B52" i="1" s="1"/>
  <c r="B57" i="1" s="1"/>
  <c r="B58" i="1" s="1"/>
  <c r="B59" i="1" s="1"/>
  <c r="B60" i="1" s="1"/>
  <c r="B61" i="1" s="1"/>
  <c r="B62" i="1" s="1"/>
  <c r="B66" i="1" s="1"/>
  <c r="B70" i="1" s="1"/>
  <c r="B71" i="1" s="1"/>
  <c r="B72" i="1" s="1"/>
  <c r="B73" i="1" s="1"/>
  <c r="B74" i="1" s="1"/>
  <c r="B75" i="1" s="1"/>
  <c r="B76" i="1" s="1"/>
  <c r="B77" i="1" s="1"/>
  <c r="B78" i="1" s="1"/>
  <c r="B79" i="1" s="1"/>
  <c r="B80" i="1" s="1"/>
  <c r="B81" i="1" s="1"/>
  <c r="B82" i="1" s="1"/>
  <c r="B83" i="1" s="1"/>
  <c r="B85" i="1" l="1"/>
  <c r="B86" i="1" s="1"/>
  <c r="B87" i="1" s="1"/>
  <c r="B88" i="1" s="1"/>
  <c r="B89" i="1" s="1"/>
  <c r="B90" i="1" s="1"/>
  <c r="B91" i="1" s="1"/>
  <c r="B92" i="1" s="1"/>
  <c r="B93" i="1" s="1"/>
  <c r="B94" i="1" s="1"/>
  <c r="B96" i="1" l="1"/>
  <c r="B97" i="1" s="1"/>
  <c r="B98" i="1" s="1"/>
  <c r="B99" i="1" s="1"/>
  <c r="B101" i="1" l="1"/>
  <c r="B102" i="1" s="1"/>
  <c r="B103" i="1" s="1"/>
  <c r="B104" i="1" s="1"/>
  <c r="B105" i="1" s="1"/>
  <c r="B106" i="1" s="1"/>
  <c r="B107" i="1" s="1"/>
  <c r="B108" i="1" s="1"/>
  <c r="B109" i="1" s="1"/>
  <c r="B110" i="1" s="1"/>
  <c r="B111" i="1" s="1"/>
  <c r="B113" i="1" l="1"/>
  <c r="B114" i="1" s="1"/>
  <c r="B115" i="1" s="1"/>
  <c r="B116" i="1" s="1"/>
  <c r="B117" i="1" s="1"/>
  <c r="B118" i="1" s="1"/>
  <c r="B119" i="1" s="1"/>
  <c r="B120" i="1" s="1"/>
  <c r="B121" i="1" s="1"/>
  <c r="B123" i="1" l="1"/>
  <c r="B124" i="1" s="1"/>
  <c r="B125" i="1" s="1"/>
  <c r="B126" i="1" s="1"/>
  <c r="B129" i="1" l="1"/>
  <c r="B130" i="1" s="1"/>
  <c r="B131" i="1" s="1"/>
  <c r="B132" i="1" s="1"/>
  <c r="B133" i="1" s="1"/>
  <c r="B134" i="1" s="1"/>
  <c r="B135" i="1" s="1"/>
  <c r="B136" i="1" l="1"/>
  <c r="B137" i="1" s="1"/>
  <c r="B139" i="1" s="1"/>
  <c r="B140" i="1" s="1"/>
  <c r="B141" i="1" s="1"/>
  <c r="B142" i="1" s="1"/>
  <c r="B143" i="1" s="1"/>
  <c r="B144" i="1" s="1"/>
  <c r="B145" i="1" s="1"/>
  <c r="B146" i="1" s="1"/>
  <c r="B147" i="1" s="1"/>
  <c r="B148" i="1" s="1"/>
  <c r="B149" i="1" s="1"/>
  <c r="B150" i="1" s="1"/>
  <c r="B151" i="1" s="1"/>
  <c r="B152" i="1" s="1"/>
  <c r="B153" i="1" s="1"/>
  <c r="B155" i="1" s="1"/>
  <c r="B156" i="1" s="1"/>
  <c r="B157" i="1" s="1"/>
  <c r="B158" i="1" s="1"/>
  <c r="B159" i="1" s="1"/>
  <c r="B160" i="1" s="1"/>
  <c r="B161" i="1" s="1"/>
  <c r="B162" i="1" l="1"/>
  <c r="B163" i="1" s="1"/>
  <c r="B164" i="1" s="1"/>
  <c r="B165" i="1" s="1"/>
  <c r="B166" i="1" s="1"/>
  <c r="B167" i="1" l="1"/>
  <c r="B168" i="1" s="1"/>
  <c r="B169" i="1" s="1"/>
  <c r="B170" i="1" s="1"/>
  <c r="B171" i="1" s="1"/>
  <c r="B172" i="1" s="1"/>
  <c r="B173" i="1" s="1"/>
  <c r="B174" i="1" s="1"/>
  <c r="B176" i="1" l="1"/>
  <c r="B177" i="1" s="1"/>
  <c r="B178" i="1" s="1"/>
  <c r="B179" i="1" s="1"/>
  <c r="B180" i="1" s="1"/>
  <c r="B181" i="1" s="1"/>
  <c r="B182" i="1" s="1"/>
  <c r="B183" i="1" s="1"/>
  <c r="B184" i="1" s="1"/>
  <c r="B185" i="1" s="1"/>
  <c r="B186" i="1" s="1"/>
  <c r="B188" i="1" l="1"/>
  <c r="B189" i="1" s="1"/>
  <c r="B190" i="1" s="1"/>
  <c r="B191" i="1" s="1"/>
  <c r="B192" i="1" s="1"/>
  <c r="B193" i="1" s="1"/>
  <c r="B194" i="1" s="1"/>
  <c r="B195" i="1" s="1"/>
  <c r="B196" i="1" s="1"/>
  <c r="B197" i="1" s="1"/>
  <c r="B198" i="1" s="1"/>
  <c r="B199" i="1" s="1"/>
  <c r="B200" i="1" s="1"/>
  <c r="B201" i="1" s="1"/>
  <c r="B203" i="1" l="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alcChain>
</file>

<file path=xl/sharedStrings.xml><?xml version="1.0" encoding="utf-8"?>
<sst xmlns="http://schemas.openxmlformats.org/spreadsheetml/2006/main" count="1320" uniqueCount="554">
  <si>
    <t>FECHA:</t>
  </si>
  <si>
    <t xml:space="preserve">Sujeto Obligado: </t>
  </si>
  <si>
    <r>
      <rPr>
        <b/>
        <sz val="11"/>
        <color theme="1"/>
        <rFont val="Calibri"/>
        <family val="2"/>
      </rPr>
      <t>Anexo 1:</t>
    </r>
    <r>
      <rPr>
        <sz val="11"/>
        <color theme="1"/>
        <rFont val="Calibri"/>
        <family val="2"/>
      </rPr>
      <t xml:space="preserve"> Matriz de Cumplimiento Ley 1712 de 2014, Decreto 103 de 2015 y Resolución MinTIC 3564 de 2015</t>
    </r>
  </si>
  <si>
    <t>Categoría de información</t>
  </si>
  <si>
    <t xml:space="preserve">Explicación </t>
  </si>
  <si>
    <t xml:space="preserve">Normatividad </t>
  </si>
  <si>
    <t xml:space="preserve">Sujetos obligados </t>
  </si>
  <si>
    <t xml:space="preserve">Área Responsable del suministro de la información  </t>
  </si>
  <si>
    <t>Cumplimiento</t>
  </si>
  <si>
    <t>Observaciones de la Verificación de Cumplimiento y/o Justificación de N/A</t>
  </si>
  <si>
    <t>Item</t>
  </si>
  <si>
    <t>Categoría</t>
  </si>
  <si>
    <t xml:space="preserve">Subcategoría </t>
  </si>
  <si>
    <t>Descripción</t>
  </si>
  <si>
    <t>L. 1712 de 2014</t>
  </si>
  <si>
    <t>L. 1712 de 2014 + GEL</t>
  </si>
  <si>
    <t>Si</t>
  </si>
  <si>
    <t>No</t>
  </si>
  <si>
    <t>N/A</t>
  </si>
  <si>
    <t>Mecanismos de Contacto con el Sujeto Obligado</t>
  </si>
  <si>
    <t>Sección particular en la página de inicio del sitio web del sujeto obligado.</t>
  </si>
  <si>
    <t>Botón de transparencia</t>
  </si>
  <si>
    <t>Dec. 103, Art. 4</t>
  </si>
  <si>
    <t>X</t>
  </si>
  <si>
    <t>REQUER.</t>
  </si>
  <si>
    <t>Sub
Categorias</t>
  </si>
  <si>
    <t>Número Total de Requerimientos</t>
  </si>
  <si>
    <t xml:space="preserve">Mecanismos de contacto con el sujeto obligado: </t>
  </si>
  <si>
    <t>1.1</t>
  </si>
  <si>
    <t xml:space="preserve">Mecanismos para la atención al ciuidadano </t>
  </si>
  <si>
    <t>a</t>
  </si>
  <si>
    <t>Espacios físicos destinados para el contacto con la entidad.</t>
  </si>
  <si>
    <t>Puntos de atención al ciudadano.</t>
  </si>
  <si>
    <t xml:space="preserve">Art. 9, lit a), Ley 1712 de 2014
</t>
  </si>
  <si>
    <t>SEC GRAL</t>
  </si>
  <si>
    <t>Requerimientos que Cumple</t>
  </si>
  <si>
    <t>b</t>
  </si>
  <si>
    <t xml:space="preserve">Teléfonos fijos y móviles, líneas gratuitas y fax, incluyendo el indicativo nacional e internacional, en el formato (57+Número del área respectiva). </t>
  </si>
  <si>
    <t>Mínimo el teléfono fijo con indicativo</t>
  </si>
  <si>
    <t>No Aplica</t>
  </si>
  <si>
    <t>c</t>
  </si>
  <si>
    <t>Correo electrónico institucional.</t>
  </si>
  <si>
    <t>INFORMATICA</t>
  </si>
  <si>
    <t>Requerimientos que No Cumple</t>
  </si>
  <si>
    <t>d</t>
  </si>
  <si>
    <t>Correo físico o postal.</t>
  </si>
  <si>
    <t>Dirección de correspondencia.</t>
  </si>
  <si>
    <t>e</t>
  </si>
  <si>
    <t>Link al formulario electrónico de solicitudes, peticiones, quejas, reclamos y denuncias.</t>
  </si>
  <si>
    <t>Ver Item 143 (Categoría 10.10)</t>
  </si>
  <si>
    <t>Número Total de Subcategorias</t>
  </si>
  <si>
    <t>1.2</t>
  </si>
  <si>
    <t>Localización física, sucursales o regionales, horarios y días de atención al público</t>
  </si>
  <si>
    <t>-</t>
  </si>
  <si>
    <t>Ubicación del sujeto obligado.</t>
  </si>
  <si>
    <t>Dirección de la sede principal</t>
  </si>
  <si>
    <t>Art. 9, lit a), Ley 1712 de 2014</t>
  </si>
  <si>
    <t>Ubicación fisíca de sedes, áreas, regionales, etc.</t>
  </si>
  <si>
    <t>Direcciones de cada una de sus sedes, áreas, divisiones, departamentos y/o regionales (incluyendo ciudad y departamento de ubicación).</t>
  </si>
  <si>
    <t>Porcentaje de Cumplimiento</t>
  </si>
  <si>
    <t>Horarios y días de atención al público.</t>
  </si>
  <si>
    <t>Porcentaje de No Cumplimiento</t>
  </si>
  <si>
    <t>Enlace a los datos de contacto de las sucursales o regionales.</t>
  </si>
  <si>
    <t xml:space="preserve">Directorio con los datos de contacto de las sucursales o regionales con extensiones y correos electrónicos. </t>
  </si>
  <si>
    <t>1.3</t>
  </si>
  <si>
    <t>Correo electrónico para notificaciones judiciales</t>
  </si>
  <si>
    <t>Disponible en la sección particular de transparencia.</t>
  </si>
  <si>
    <t>Art. 9, lit f), Ley 1712 de 2014</t>
  </si>
  <si>
    <t xml:space="preserve">Disponible en el pie de página principal. </t>
  </si>
  <si>
    <t>Disponible en la sección de atención a la ciudadanía.</t>
  </si>
  <si>
    <t>Con acuse de recibido al remitente de forma automática.</t>
  </si>
  <si>
    <t>JURIDICA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</si>
  <si>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</si>
  <si>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</si>
  <si>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</si>
  <si>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</si>
  <si>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</si>
  <si>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 xml:space="preserve">Información de Interés </t>
  </si>
  <si>
    <t xml:space="preserve">Información de interés </t>
  </si>
  <si>
    <t>2.1</t>
  </si>
  <si>
    <t>Datos abiertos</t>
  </si>
  <si>
    <t xml:space="preserve">Publicar datos abiertos generados por el sujeto obligado en su sitio web. </t>
  </si>
  <si>
    <t>Cómo mínimo el Índice de información pública reservada y clasificada y los Registros de Activos de Información deben estar publicados en datos abiertos.</t>
  </si>
  <si>
    <t>Art. 11, lit. k), Ley 1712 de 2014,
Art. 11, Dec. 103/15</t>
  </si>
  <si>
    <t>TODAS LAS DEPENDECIAS</t>
  </si>
  <si>
    <t>Requer.</t>
  </si>
  <si>
    <t>Publicar datos abiertos en el portal www.datos.gov.co.</t>
  </si>
  <si>
    <t>2.2</t>
  </si>
  <si>
    <t>Estudios, investigaciones y otras publicaciones.</t>
  </si>
  <si>
    <t xml:space="preserve">Estudios, investigaciones y otro tipo de publicaciones de interés para ciudadanos, usuarios y grupos de interés, definiendo una periodicidad para estas publicaciones. </t>
  </si>
  <si>
    <t xml:space="preserve">El sujeto obligado debe sustentar porqué no le aplica este ítem, en caso tal. </t>
  </si>
  <si>
    <t>2.3</t>
  </si>
  <si>
    <t xml:space="preserve">Convocatorias </t>
  </si>
  <si>
    <t>Convocatorias dirigidas a ciudadanos, usuarios y grupos de interés, especificando objetivos, requisitos y fechas de participación en dichos espacios.</t>
  </si>
  <si>
    <t>2.4</t>
  </si>
  <si>
    <t>Preguntas y respuestas frecuentes</t>
  </si>
  <si>
    <t xml:space="preserve">Lista de preguntas frecuentes con las respectivas respuestas, relacionadas con la entidad, su gestión y los servicios y trámites que presta. </t>
  </si>
  <si>
    <t>Esta lista de preguntas y respuestas debe ser actualizada periódicamente de acuerdo a las consultas realizadas por los usuarios, ciudadanos y grupos de interés a través de los diferentes canales disponibles.</t>
  </si>
  <si>
    <t>2.5</t>
  </si>
  <si>
    <t xml:space="preserve">Glosario </t>
  </si>
  <si>
    <t>Glosario que contenga el conjunto de términos que usa la entidad o que tienen relación con su actividad.</t>
  </si>
  <si>
    <t>2.6</t>
  </si>
  <si>
    <t xml:space="preserve">Noticias </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</si>
  <si>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</si>
  <si>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</si>
  <si>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</si>
  <si>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</si>
  <si>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</si>
  <si>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niñas,  niños y adolecentes</t>
  </si>
  <si>
    <t>El sujeto obligado diseña y publica información dirigida para los niños y jóvenes sobre la entidad, sus servicios o sus actividades, de manera didáctica.</t>
  </si>
  <si>
    <t>Art. 8, Ley 1712 de 2014</t>
  </si>
  <si>
    <t>2.9</t>
  </si>
  <si>
    <t xml:space="preserve">Información adicional </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</si>
  <si>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</si>
  <si>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</si>
  <si>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</si>
  <si>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t>
  </si>
  <si>
    <t>3.1</t>
  </si>
  <si>
    <t>Misión y visión</t>
  </si>
  <si>
    <t>Misión y visión de acuerdo con la norma de creación o reestructuración o según lo definido en el sistema de gestión de calidad de la entidad.</t>
  </si>
  <si>
    <t>DIRECTIVOS</t>
  </si>
  <si>
    <t>3.2</t>
  </si>
  <si>
    <t>Funciones y deberes</t>
  </si>
  <si>
    <t>Funciones y deberes de acuerdo con su norma de creación o reestructuración. Si alguna norma le asigna funciones adicionales, éstas también se deben incluir en este punto.</t>
  </si>
  <si>
    <t>Estructura Orgánica y Talento Humano</t>
  </si>
  <si>
    <t>3.3</t>
  </si>
  <si>
    <t>Procesos y procedimientos</t>
  </si>
  <si>
    <t>Procesos y procedimientos para la toma de decisiones en las  diferentes áreas.</t>
  </si>
  <si>
    <t>Art. 11,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</si>
  <si>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</si>
  <si>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</si>
  <si>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</si>
  <si>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</si>
  <si>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TALENTO HUMANO</t>
  </si>
  <si>
    <t xml:space="preserve">Publicado de manera gráfica y legible, en un formato accesible y usable. </t>
  </si>
  <si>
    <t xml:space="preserve">Descripción de la estructura orgánica, donde se dé información general de cada división o dependencia. </t>
  </si>
  <si>
    <t>3.5</t>
  </si>
  <si>
    <t>Directorio de información de servidores públicos y contratistas</t>
  </si>
  <si>
    <t xml:space="preserve">Directorio de información de los servidores públicos y contratistas incluyendo aquellos que laboran en las sedes, áreas, divisiones, departamentos y/o regionales según corresponda, </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</si>
  <si>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</si>
  <si>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Art. 9, lit c), Ley 1712 de 2014
Art. 5, Dec 103 de 2015
 Par.1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</si>
  <si>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</si>
  <si>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</si>
  <si>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</si>
  <si>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</si>
  <si>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</si>
  <si>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</si>
  <si>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</si>
  <si>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 xml:space="preserve">Dependencia en la que presta sus servicios en la entidad o institución </t>
  </si>
  <si>
    <t>g</t>
  </si>
  <si>
    <t>Dirección de correo electrónico institucional.</t>
  </si>
  <si>
    <t>h</t>
  </si>
  <si>
    <t>Teléfono Institucional.</t>
  </si>
  <si>
    <t>i</t>
  </si>
  <si>
    <t xml:space="preserve">Escala salarial según las categorías para servidores públicos y/o empleados del sector privado. </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</si>
  <si>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</si>
  <si>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</si>
  <si>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</si>
  <si>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</si>
  <si>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</si>
  <si>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3.7</t>
  </si>
  <si>
    <t>Directorio de agremiaciones, asociaciones y otros grupos de interés.</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</si>
  <si>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</si>
  <si>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A nivel territorial esta información debe ser publicada en la sección de instancias de participación ciudadana.</t>
  </si>
  <si>
    <t>3.8</t>
  </si>
  <si>
    <t>Ofertas de empleo</t>
  </si>
  <si>
    <t xml:space="preserve">Oferta de empleos que incluya la convocatoria para los cargos a proveer por prestación de servicios.    </t>
  </si>
  <si>
    <t>Si los empleos son provistos a través de concursos liderados por la Comisión Nacional del Servicio Civil - CNSC, la entidad deberá especificar el listado de cargos que están en concurso y el enlace respectivo a la CNSC para mayor información.</t>
  </si>
  <si>
    <t>4.1</t>
  </si>
  <si>
    <t xml:space="preserve">Decreto único reglamentario sectorial, el cual debe aparecer como el documento principal. </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</si>
  <si>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</si>
  <si>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</si>
  <si>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Normatividad</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</si>
  <si>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</si>
  <si>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</si>
  <si>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</si>
  <si>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</si>
  <si>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</si>
  <si>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</si>
  <si>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</si>
  <si>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</si>
  <si>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</si>
  <si>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</si>
  <si>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</si>
  <si>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</si>
  <si>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</si>
  <si>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</si>
  <si>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</si>
  <si>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 xml:space="preserve">Listado de la normatividad disponible. </t>
  </si>
  <si>
    <t>Normograma general: ordenanza, acuerdo, decreto, resolución, circular u otros actos administrativos de carácter general.
La información debe ser descargable.</t>
  </si>
  <si>
    <t>Tipo de Norma</t>
  </si>
  <si>
    <t xml:space="preserve">Normatividad entidad territorial </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</si>
  <si>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</si>
  <si>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</si>
  <si>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</si>
  <si>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</si>
  <si>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</si>
  <si>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 xml:space="preserve">Todas las normas generales y reglamentarias relacionadas con su operación. </t>
  </si>
  <si>
    <t>Presupuesto</t>
  </si>
  <si>
    <t>5.1</t>
  </si>
  <si>
    <t>Presupuesto general asignado</t>
  </si>
  <si>
    <t>Presupuesto general asignado para cada año fiscal.</t>
  </si>
  <si>
    <t xml:space="preserve"> Art. 9, lit b), Ley 1712 de 2014,
Arts.74 y 77 Ley 1474 de 2011
Par.</t>
  </si>
  <si>
    <t>HACIENDA</t>
  </si>
  <si>
    <t>5.2</t>
  </si>
  <si>
    <t>Ejecución presupuestal histórica anual</t>
  </si>
  <si>
    <t xml:space="preserve">Información histórica detallada de la ejecución presupuestal aprobada y ejecutada de ingresos y gastos anuales. </t>
  </si>
  <si>
    <t>Distribución presupuestal de proyectos de inversión junto a los indicadores de gestión.</t>
  </si>
  <si>
    <t>Presupuesto desagregado con modificaciones</t>
  </si>
  <si>
    <t>5.3</t>
  </si>
  <si>
    <t>Estados financieros</t>
  </si>
  <si>
    <r>
      <t xml:space="preserve">Estados financieros para los </t>
    </r>
    <r>
      <rPr>
        <sz val="11"/>
        <color rgb="FFFF0000"/>
        <rFont val="Calibri"/>
        <family val="2"/>
      </rPr>
      <t>sujetos obligados</t>
    </r>
    <r>
      <rPr>
        <sz val="11"/>
        <color theme="1"/>
        <rFont val="Calibri"/>
        <family val="2"/>
      </rPr>
      <t xml:space="preserve"> que aplique.</t>
    </r>
  </si>
  <si>
    <t>CONTABILIDAD</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</si>
  <si>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</si>
  <si>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</si>
  <si>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</si>
  <si>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</si>
  <si>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</si>
  <si>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 Art. 9, lit d), Ley 1712 de 2014</t>
  </si>
  <si>
    <t>PLANEACION</t>
  </si>
  <si>
    <t>Manuales.</t>
  </si>
  <si>
    <t>Planes estratégicos, sectoriales e institucionales.</t>
  </si>
  <si>
    <t>Plan de Rendición de cuentas.</t>
  </si>
  <si>
    <t>Plan de Servicio al ciudadano.</t>
  </si>
  <si>
    <t>INFORMATICA
CONTROL INTERNO
GESTION DE CALIDAD
PLANEACION</t>
  </si>
  <si>
    <t>Plan Antitrámites.</t>
  </si>
  <si>
    <t>Plan Anticorrupción y de Atención al Ciudadano de conformidad con el Art. 73 de Ley 1474 de 2011</t>
  </si>
  <si>
    <t xml:space="preserve"> Art. 9, lit g), Ley 1712 de 2014
Art. 73, Ley 1474 de 2011</t>
  </si>
  <si>
    <t>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</si>
  <si>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</si>
  <si>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 xml:space="preserve"> Art. 11, lit d), Ley 1712 de 2014</t>
  </si>
  <si>
    <t>6.2</t>
  </si>
  <si>
    <t>Plan de gasto público</t>
  </si>
  <si>
    <t xml:space="preserve">Plan de gasto público para cada año fiscal con: </t>
  </si>
  <si>
    <t xml:space="preserve"> 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</si>
  <si>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</si>
  <si>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</si>
  <si>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</si>
  <si>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</si>
  <si>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</si>
  <si>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</si>
  <si>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</si>
  <si>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</si>
  <si>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</si>
  <si>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Art. 9, lit d), Ley 1712 de 2014
Art. 77, Ley 1474 de 2011</t>
  </si>
  <si>
    <t>6.4</t>
  </si>
  <si>
    <r>
      <t>Metas, objetivos e</t>
    </r>
    <r>
      <rPr>
        <sz val="11"/>
        <color indexed="8"/>
        <rFont val="Calibri"/>
        <family val="2"/>
      </rPr>
      <t xml:space="preserve"> indicadores de gestión y/o desempeño</t>
    </r>
  </si>
  <si>
    <t xml:space="preserve">Metas, objetivos e indicadores de gestión y/o desempeño, de conformidad con sus programas operativos y demás planes exigidos por la normatividad. </t>
  </si>
  <si>
    <t>Se debe publicar su estado de avance mínimo cada 3 meses.</t>
  </si>
  <si>
    <t>6.5</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</si>
  <si>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</si>
  <si>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</si>
  <si>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 xml:space="preserve"> Art.  lit i), Ley 1712 de 2014
Art. 15, Dec. 103 de 2015</t>
  </si>
  <si>
    <t>PLANEACION E INFORMATICA</t>
  </si>
  <si>
    <t>Sujetos que pueden participar.</t>
  </si>
  <si>
    <t>¿Quienes pueden participar?</t>
  </si>
  <si>
    <t>Medios presenciales y electrónicos.</t>
  </si>
  <si>
    <t>Áreas responsables de la orientación y vigilancia para su cumplimiento.</t>
  </si>
  <si>
    <t>6.6</t>
  </si>
  <si>
    <t>Informes de empalme</t>
  </si>
  <si>
    <t xml:space="preserve">Informe de empalme del representante legal, cuando haya un cambio del mismo.  </t>
  </si>
  <si>
    <t>Se debe publicar antes de la desvinculación del representante legal de la entidad.</t>
  </si>
  <si>
    <t>CONTROL INTERNO</t>
  </si>
  <si>
    <t>Control</t>
  </si>
  <si>
    <t>7.1</t>
  </si>
  <si>
    <t>Informes de gestión, evaluación y auditoría</t>
  </si>
  <si>
    <t>Informes de gestión, evaluación y auditoría incluyendo ejercicio presupuestal. Publicar como mínimo:</t>
  </si>
  <si>
    <t>→ Explicar en caso de no aplicarse la publicación de algún plan.</t>
  </si>
  <si>
    <t xml:space="preserve"> Arts. 9, lit d) y 11, lit e), Ley 1712 de 2014</t>
  </si>
  <si>
    <t xml:space="preserve">Informe enviado al Congreso/Asamblea/Concejo. </t>
  </si>
  <si>
    <t>Se debe publicar dentro del mismo mes de enviado.</t>
  </si>
  <si>
    <t>DESPACHO</t>
  </si>
  <si>
    <t>Informe de rendición de la cuenta fiscal a la Contraloría General de la República o a los organismos de control territorial, según corresponda.</t>
  </si>
  <si>
    <t>De acuerdo con la periodicidad definida.</t>
  </si>
  <si>
    <t>PRESUPUESTO</t>
  </si>
  <si>
    <t xml:space="preserve">Informe de rendición de cuentas a los ciudadanos, incluyendo la respuesta a las solicitudes realizadas por los ciudadanos, antes y durante el ejercicio de rendición.  </t>
  </si>
  <si>
    <t>Publicar dentro del mismo mes de realizado el evento.</t>
  </si>
  <si>
    <t>7.2</t>
  </si>
  <si>
    <t>Reportes de control interno</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</si>
  <si>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</si>
  <si>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</si>
  <si>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Artículo 9, Ley 1474 de 2011.</t>
  </si>
  <si>
    <t>7.3</t>
  </si>
  <si>
    <t>Planes de Mejoramiento</t>
  </si>
  <si>
    <t xml:space="preserve">Planes de Mejoramiento vigentes exigidos por entes de control internos o externos. De acuerdo con los hallazgos realizados por el respectivo organismo de control. </t>
  </si>
  <si>
    <t xml:space="preserve">Se deben publicar de acuerdo con la periodicidad  establecida por el ente de control, dentro del mismo mes de su envío.  </t>
  </si>
  <si>
    <t>Enlace al sitio web del organismo de control en donde se encuentren los informes que éste ha elaborado sobre la entidad.</t>
  </si>
  <si>
    <t>CONTROL INTERNO E INFORMATICA</t>
  </si>
  <si>
    <t>7.4</t>
  </si>
  <si>
    <t>Entes de control que vigilan a la entidad y mecanismos de supervisión</t>
  </si>
  <si>
    <t xml:space="preserve">Relación de todas las entidades que vigilan al sujeto obligado. </t>
  </si>
  <si>
    <t>Art.11, Lit f), Ley 1712 de 2014</t>
  </si>
  <si>
    <t xml:space="preserve">Mecanismos internos y externos de supervisión, notificación y vigilancia pertinente del sujeto obligado.  </t>
  </si>
  <si>
    <t>Indicar, como mínimo, el tipo de control que se ejecuta al interior y exterior (fiscal, social, político, etc.).</t>
  </si>
  <si>
    <t>7.5</t>
  </si>
  <si>
    <r>
      <t>I</t>
    </r>
    <r>
      <rPr>
        <sz val="11"/>
        <color indexed="8"/>
        <rFont val="Calibri"/>
        <family val="2"/>
      </rPr>
      <t xml:space="preserve">nformación para población vulnerable: </t>
    </r>
  </si>
  <si>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</si>
  <si>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</si>
  <si>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</si>
  <si>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t>
  </si>
  <si>
    <t>Defensa judicial</t>
  </si>
  <si>
    <t>Informe sobre las demandas contra la entidad, incluyendo:</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</si>
  <si>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</si>
  <si>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</si>
  <si>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</si>
  <si>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</si>
  <si>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</si>
  <si>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</si>
  <si>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</si>
  <si>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</si>
  <si>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</si>
  <si>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</si>
  <si>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TODAS LAS SECRETARIAS ORDENADOAS DE GASTO</t>
  </si>
  <si>
    <t>8.2</t>
  </si>
  <si>
    <t>Publicación de la ejecución de contratos</t>
  </si>
  <si>
    <t>Aprobaciones, autorizaciones, requerimientos o informes del supervisor o del interventor, que prueben la ejecución de los contratos.</t>
  </si>
  <si>
    <t>Art.10, Ley 1712 de 2014
Arts. 8 y 9, Dec. 103 de 2015</t>
  </si>
  <si>
    <t>8.3</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</si>
  <si>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</si>
  <si>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</si>
  <si>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</si>
  <si>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</si>
  <si>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</si>
  <si>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r>
      <t>Plan Anual de Adquisiciones</t>
    </r>
    <r>
      <rPr>
        <sz val="12"/>
        <color indexed="8"/>
        <rFont val="Arial Narrow"/>
        <family val="2"/>
      </rPr>
      <t/>
    </r>
  </si>
  <si>
    <t>Plan Anual de Adquisiciones (PAA).</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</si>
  <si>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</si>
  <si>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t>
  </si>
  <si>
    <t xml:space="preserve">Enlace que direccione al PAA publicado en el SECOP. </t>
  </si>
  <si>
    <t>Los sujetos obligados que no contratan con cargo a recursos públicos no están obligados a publicar su PAA.</t>
  </si>
  <si>
    <t>Trámites y servicios</t>
  </si>
  <si>
    <t>9.1</t>
  </si>
  <si>
    <t xml:space="preserve">Trámites que se adelanten ante las mismas, señalando: </t>
  </si>
  <si>
    <t>Art.11, literales a) y b), Ley 1712 de 2014
Art.6, Dec. 103 de 2015
Ley 962 de 2005
Decreto-ley 019 de 2012.</t>
  </si>
  <si>
    <t>La norma que los sustenta.</t>
  </si>
  <si>
    <t xml:space="preserve">Los procedimientos o protocolos de atención. </t>
  </si>
  <si>
    <t>Los costos.</t>
  </si>
  <si>
    <t>Los formatos y formularios requeridos, indicando y facilitando el acceso a aquellos que se encuentran disponibles en línea.</t>
  </si>
  <si>
    <t>Instrumentos de gestión de información pública</t>
  </si>
  <si>
    <t>10.1</t>
  </si>
  <si>
    <t xml:space="preserve">Información mínima </t>
  </si>
  <si>
    <t xml:space="preserve">Arts. 9, 10 y 11, Ley 1712 de 2014
Art. 4, Dec. 103 de 2015 </t>
  </si>
  <si>
    <t>10.2</t>
  </si>
  <si>
    <t>Registro de Activos de Información</t>
  </si>
  <si>
    <t>Arts.13 y 16, Ley 1712 de 2014 
Arts. 37 y 38, Dec. 103 de 2015</t>
  </si>
  <si>
    <t>En formato excel y disponible en datos abiertos.</t>
  </si>
  <si>
    <t>INFORMATICA PLANEACION Y ARCHIVO</t>
  </si>
  <si>
    <t>Trámites y Servicios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</si>
  <si>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</si>
  <si>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</si>
  <si>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</si>
  <si>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</si>
  <si>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</si>
  <si>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</si>
  <si>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</si>
  <si>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</si>
  <si>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</si>
  <si>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 xml:space="preserve"> Art.20, Ley 1712 de 2014
Arts. 24, 27, 28, 29, 30, 31, 32 y 33, Dec. 103 de 2015</t>
  </si>
  <si>
    <t>Nombre o título de la información.</t>
  </si>
  <si>
    <t>Instrumentos de la Gestión de Información Pública</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</si>
  <si>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</si>
  <si>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</si>
  <si>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</si>
  <si>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</si>
  <si>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</si>
  <si>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</si>
  <si>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</si>
  <si>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</si>
  <si>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</si>
  <si>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</si>
  <si>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</si>
  <si>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 xml:space="preserve">Art. 12, Ley 1712 de 2014
Arts. 41 y 42,  Dec. 103 de 2015 </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</si>
  <si>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</si>
  <si>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</si>
  <si>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</si>
  <si>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</si>
  <si>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</si>
  <si>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</si>
  <si>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</si>
  <si>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ARCHIVO</t>
  </si>
  <si>
    <t>10.6</t>
  </si>
  <si>
    <t>Tablas de Retención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</si>
  <si>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</si>
  <si>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</si>
  <si>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</si>
  <si>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</si>
  <si>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</si>
  <si>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</si>
  <si>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</si>
  <si>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</si>
  <si>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COMUNICACIONES</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</si>
  <si>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</si>
  <si>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</si>
  <si>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</si>
  <si>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</si>
  <si>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</si>
  <si>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</si>
  <si>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</si>
  <si>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</si>
  <si>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10.9</t>
  </si>
  <si>
    <t>Mecanismos para presentar quejas y reclamos en relación con omisiones o acciones del sujeto obligado</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</si>
  <si>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</si>
  <si>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</si>
  <si>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CONTROL DISCIPLINARIO</t>
  </si>
  <si>
    <t>10.10</t>
  </si>
  <si>
    <t>Informe de PQRS</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</si>
  <si>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</si>
  <si>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</si>
  <si>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</si>
  <si>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</si>
  <si>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</si>
  <si>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</si>
  <si>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</si>
  <si>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</si>
  <si>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</si>
  <si>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r>
      <rPr>
        <sz val="11"/>
        <color rgb="FFFF0000"/>
        <rFont val="Calibri"/>
        <family val="2"/>
      </rPr>
      <t>La información que reposa debe ser al menos de los últimos dos (2) años anteriores al año en ejercicio, con corte a diciembre del periodo respectivo.</t>
    </r>
    <r>
      <rPr>
        <sz val="11"/>
        <color theme="1"/>
        <rFont val="Calibri"/>
        <family val="2"/>
      </rPr>
      <t xml:space="preserve">
La distribución presupuestal y el presupuesto desagregado deben también estar publicados en el Plan de Acción, de conformidad con el artículo 74 de la Ley 1474 de 2011.</t>
    </r>
  </si>
  <si>
    <r>
      <t xml:space="preserve">→ De acuerdo con lo establecido en el artículo 74 de la Ley 1474 de 2011 es el </t>
    </r>
    <r>
      <rPr>
        <sz val="11"/>
        <color rgb="FFFF0000"/>
        <rFont val="Calibri"/>
        <family val="2"/>
      </rPr>
      <t xml:space="preserve">Plan de Acción. </t>
    </r>
    <r>
      <rPr>
        <sz val="11"/>
        <color theme="1"/>
        <rFont val="Calibri"/>
        <family val="2"/>
      </rPr>
      <t xml:space="preserve">
→ El P</t>
    </r>
    <r>
      <rPr>
        <sz val="11"/>
        <color rgb="FFFF0000"/>
        <rFont val="Calibri"/>
        <family val="2"/>
      </rPr>
      <t xml:space="preserve">lan general de compras es equivalente al Plan Anual de Adquisiciones (PAA), </t>
    </r>
    <r>
      <rPr>
        <sz val="11"/>
        <color theme="1"/>
        <rFont val="Calibri"/>
        <family val="2"/>
      </rPr>
      <t>que se solicita también en la categoría 8.4 de la Res. 3564 de 2015.</t>
    </r>
  </si>
  <si>
    <t xml:space="preserve">Informes a organismos de inspección, vigilancia y control. </t>
  </si>
  <si>
    <t>La distribución presupuestal y el presupuesto desagregado deben estar publicados en el Plan de Acción, de conformidad con el artículo 74 de la Ley 1474 de 2011.</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</si>
  <si>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</si>
  <si>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Adoptado y actualizado por medio de acto administrativo o documento equivalente de acuerdo con el régimen legal al sujeto obligado, de conformidad con lo establecido por el acuerdo No. 004 de 2013 del Archivo General de la Nación.</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</si>
  <si>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</si>
  <si>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</si>
  <si>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El sujeto obligado debe identificar, gestionar, clasificar, organizar, conservar y actualizar el Registro de Activos de Información (RAI) de acuerdo con los procedimientos, lineamientos, valoración y tiempos definidos en su programa de Gestión Documental.</t>
  </si>
  <si>
    <t xml:space="preserve">El Registro de Activos de información es el inventario de la información pública que el sujeto obligado genere, obtenga, adquiera, transforme o controle en su calidad de tal y debe cumplir con las siguientes características: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</si>
  <si>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</si>
  <si>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k</t>
  </si>
  <si>
    <t>l</t>
  </si>
  <si>
    <t>m</t>
  </si>
  <si>
    <t>n</t>
  </si>
  <si>
    <t>o</t>
  </si>
  <si>
    <t>El sujeto obligado debe identificar, gestionar, clasificar, organizar y conservar Esquema de Publicación de Información de acuerdo con los procedimientos, lineamientos, valoración y tiempos definidos en su programa de gestión documental.</t>
  </si>
  <si>
    <t>Nombre de responsable de la información.</t>
  </si>
  <si>
    <t>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</si>
  <si>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</si>
  <si>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Adoptadas y actualizadas por medio de acto administrativo o documento equivalente de acuerdo con el régimen legal al sujeto obligado, de conformidad con lo establecido por el acuerdo No. 004 de 2013 del Archivo General de la Nación.</t>
  </si>
  <si>
    <t>Información sobre los mecanismos para presentar quejas y reclamos en relación con omisiones o acciones del sujeto obligado, y la manera como un particular puede comunicar una irregularidad ante los entes que ejercen control sobre la misma.</t>
  </si>
  <si>
    <t>Sujetos obligados del orden nacional</t>
  </si>
  <si>
    <t xml:space="preserve">Sujetos obligados del orden territorial </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</si>
  <si>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</si>
  <si>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</si>
  <si>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Transparencia Pasiva</t>
  </si>
  <si>
    <t>Formulario para la recepción de solicitudes de información pública.</t>
  </si>
  <si>
    <t>11.1</t>
  </si>
  <si>
    <t>Medios idóneos para recibir solicitud de información pública</t>
  </si>
  <si>
    <t>Formulario electrónico</t>
  </si>
  <si>
    <t>Personalmente (por escrito o vía oral)</t>
  </si>
  <si>
    <t>Telefónicamente</t>
  </si>
  <si>
    <t>Correo físico o postal</t>
  </si>
  <si>
    <t>Correo electrónico institucional</t>
  </si>
  <si>
    <t>Artículo 16, Decreto 103 de 2015</t>
  </si>
  <si>
    <t>Divulgación de los canales para la recepción de las solicitudes de información pública</t>
  </si>
  <si>
    <t>11.2</t>
  </si>
  <si>
    <t>Divulgación en el sitio web oficial, en medios de comunicación física y en otros canales de comunicación habilitados por el mismo, los números telefónicos, las direcciones físicas y electrónicas oficiales destinadas para la recepción de las solicitudes de información pública</t>
  </si>
  <si>
    <t>(Artículo 16, Parágrafo 1, Decreto 103 2015).</t>
  </si>
  <si>
    <t>11.3</t>
  </si>
  <si>
    <t>Seguimiento a las solicitudes de información pública</t>
  </si>
  <si>
    <t xml:space="preserve">En la recepción de solicitudes de información pública los sujetos obligados deben indicar al solicitante un número o código que permita hacer seguimiento al estado de su solicitud, la fecha de recepción y los medios por los cuales se puede hacer seguimiento a la misma </t>
  </si>
  <si>
    <t>(Artículo 17, Decreto 103 2015)</t>
  </si>
  <si>
    <t>11.4</t>
  </si>
  <si>
    <t>Requisitos generales:</t>
  </si>
  <si>
    <t>Estándares de intercambio de información</t>
  </si>
  <si>
    <t xml:space="preserve">El formulario debe hacer uso de un formato acreditado que permita estructurar la información de manera estandarizada para facilitar su intercambio entre diferentes sistemas de información, o bien, hacer uso del lenguaje común de intercambio de información definido por el Estado colombiano para intercambiar información y que se encuentra disponible en http://estrategia.gobiernoenlinea.gov.co </t>
  </si>
  <si>
    <t>Condiciones de accesibilidad</t>
  </si>
  <si>
    <t>Condiciones de usabilidad</t>
  </si>
  <si>
    <t>Acuse de recibo</t>
  </si>
  <si>
    <t>Habilitación para el uso de niños, niñas y adolescentes</t>
  </si>
  <si>
    <t>Validación de los campos</t>
  </si>
  <si>
    <t>Mecanismos de protección para evitar correos no deseados (spam)</t>
  </si>
  <si>
    <t>Mecanismos de seguimiento en línea</t>
  </si>
  <si>
    <t>Mensaje de falla en el sistema</t>
  </si>
  <si>
    <t>Integración con el sistema de PQRD del sujeto obligado</t>
  </si>
  <si>
    <t>Disponibilidad del formulario a través de dispositivos móviles</t>
  </si>
  <si>
    <t>Seguridad de la información</t>
  </si>
  <si>
    <t>Ayudas</t>
  </si>
  <si>
    <t>Solicitud de información pública con identidad reservada</t>
  </si>
  <si>
    <t>Campos mínimos del formulario:</t>
  </si>
  <si>
    <t>p</t>
  </si>
  <si>
    <t>q</t>
  </si>
  <si>
    <t>r</t>
  </si>
  <si>
    <t>s</t>
  </si>
  <si>
    <t>t</t>
  </si>
  <si>
    <t>u</t>
  </si>
  <si>
    <t>Tipo de Solicitud</t>
  </si>
  <si>
    <t>Tipo de solicitante</t>
  </si>
  <si>
    <t>Primer Nombre</t>
  </si>
  <si>
    <t>Segundo Nombre (opcional)</t>
  </si>
  <si>
    <t>Primer Apellido</t>
  </si>
  <si>
    <t>Segundo Apellido (opcional)</t>
  </si>
  <si>
    <t>Tipo de identificación</t>
  </si>
  <si>
    <t>Número de identificación</t>
  </si>
  <si>
    <t>Razón Social</t>
  </si>
  <si>
    <t>NIT</t>
  </si>
  <si>
    <t>País</t>
  </si>
  <si>
    <t>Departamento</t>
  </si>
  <si>
    <t>Municipio</t>
  </si>
  <si>
    <t>v</t>
  </si>
  <si>
    <t>w</t>
  </si>
  <si>
    <t>y</t>
  </si>
  <si>
    <t>z</t>
  </si>
  <si>
    <t>aa</t>
  </si>
  <si>
    <t>ab</t>
  </si>
  <si>
    <t>ac</t>
  </si>
  <si>
    <t>ad</t>
  </si>
  <si>
    <t>ae</t>
  </si>
  <si>
    <t>af</t>
  </si>
  <si>
    <t>ag</t>
  </si>
  <si>
    <t>ah</t>
  </si>
  <si>
    <t>ai</t>
  </si>
  <si>
    <t>Dirección</t>
  </si>
  <si>
    <t>Correo electrónico</t>
  </si>
  <si>
    <t>Teléfono fijo</t>
  </si>
  <si>
    <t xml:space="preserve">	Teléfono móvil</t>
  </si>
  <si>
    <t>Contenido de la solicitud</t>
  </si>
  <si>
    <t>Archivos o documentos</t>
  </si>
  <si>
    <t>Opción para elegir el medio de respuesta</t>
  </si>
  <si>
    <t>Información sobre posibles costos asociados a la respuesta</t>
  </si>
  <si>
    <t>Accesibilidad Web.</t>
  </si>
  <si>
    <t>Accesibilidad en medios electrónicos para la población en situación de discapacidad visual</t>
  </si>
  <si>
    <t>12.1</t>
  </si>
  <si>
    <t>¿El sitio web de su Entidad cumple con los criterios de accesibilidad de nivel A?</t>
  </si>
  <si>
    <t>El formulario debe ser accesible independientemente del tipo de hardware, software, infraestructura de red, idioma, cultura, localización geográfica y capacidades de los usuarios. En general, debe aplicar lo establecido sobre accesibilidad web en la Norma Técnica Colombiana 5854.</t>
  </si>
  <si>
    <t>"El formulario debe ser de fácil uso y comprensión por parte de los usuarios. Debe solicitar solamente la información absolutamente necesaria, no requerir la misma información más de una vez, reutilizar la información de campos ya diligenciados, incorporar textos de ayuda o instrucciones breves y comprensibles. Toda la información relacionada con lineamientos y metodologías en usabilidad, se encuentra en la guía publicada en el sitio web de la Estrategia Gobierno en Línea, http://estrategia.gobiernoenlinea.gov.co</t>
  </si>
  <si>
    <t>Al momento de enviar el formulario por parte del usuario, el sistema debe generar un mensaje de confirmación del recibido por parte del sujeto obligado, indicando la fecha y hora de la recepción así como el número de registro de la solicitud y copia de la solicitud realizada con el detalle de los archivos de soporte enviados.</t>
  </si>
  <si>
    <t xml:space="preserve">El formulario debe estar habilitado para que tanto niños y niñas como adolescentes puedan hacer solicitudes de información pública.
</t>
  </si>
  <si>
    <t xml:space="preserve">El formulario deberá contar con una validación de campos que permita indicar al ciudadano si existen errores en el diligenciamiento o si le hace falta incluir alguna información. Si el ciudadano insiste en la radicación con elementos faltantes, el formulario debe permitir la radicación y dejar constancia, en el acuse de recibo, de los requisitos o documentos faltantes. Se debe tener en cuenta el tipo de solicitante, a fin de realizar la validación de obligatoriedad y visualización de campos.
</t>
  </si>
  <si>
    <t xml:space="preserve">El sujeto obligado debe desarrollar mecanismos para evitar la recepción de correos electrónicos enviados de manera automática (robot) y que permitan validar que la solicitud de información está siendo enviada por una persona.
</t>
  </si>
  <si>
    <t xml:space="preserve">El sujeto obligado debe habilitar un mecanismo de seguimiento en línea para verificar el estado y respuesta de la solicitud de información pública realizada a través del formulario electrónico. En este sentido, el sujeto obligado debe contar con mecanismos de monitoreo para la recepción y respuesta oportuna a las solicitudes realizadas
</t>
  </si>
  <si>
    <t xml:space="preserve">En caso de existir una falla del sistema durante el proceso de diligenciamiento o envío del formulario, el sujeto obligado debe habilitar un mecanismo para generar un mensaje de falla en el proceso. El mensaje debe indicar el motivo de la falla y la opción con la que cuenta el usuario para hacer nuevamente su solicitud
</t>
  </si>
  <si>
    <t xml:space="preserve">Las solicitudes de información pública deben estar vinculadas en el sistema de PQRD que maneja el sujeto obligado, a fin de gestionar y hacer seguimiento integral a las solicitudes que reciba
</t>
  </si>
  <si>
    <t xml:space="preserve">El formulario debe estar disponible para su diligenciamiento y envío a través de dispositivos móviles. La plataforma y esquema a utilizar dependerá de las características y necesidades de los usuarios del sujeto obligado.
</t>
  </si>
  <si>
    <t xml:space="preserve">Los sujetos obligados deberán aplicar todo lo relacionado con el modelo de seguridad y privacidad de la información, definidos a través del marco de referencia de arquitectura empresarial en coordinación con la Estrategia Gobierno en Línea.
</t>
  </si>
  <si>
    <t xml:space="preserve">El sujeto obligado debe disponer de un enlace o documento de ayuda, en donde se detallen las características, requisitos, mecanismos de seguimiento y plazos de respuesta teniendo en cuenta el tipo de petición o solicitud de información
</t>
  </si>
  <si>
    <t xml:space="preserve">El sujeto obligado debe disponer de un enlace que redirija al formato de solicitud de información con identidad reservada, dispuesto por la Procuraduría General de la Nación en su página web.
</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</si>
  <si>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</si>
  <si>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 xml:space="preserve">Persona natural; persona jurídica; niños, niñas y adolescentes, apoderado
</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</si>
  <si>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</si>
  <si>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 xml:space="preserve">Tipo de identificación C.C. ___ C.E. ___ R.C. ___ T.I. ___ Otro: ___
</t>
  </si>
  <si>
    <t xml:space="preserve">Número de identificación de la persona que radica la solicitud de información
</t>
  </si>
  <si>
    <t xml:space="preserve">Hace referencia al nombre y firma por los cuales es conocida una compañía mercantil de forma colectiva, comanditaria o anónima.
</t>
  </si>
  <si>
    <t xml:space="preserve">Número de identificación tributario asignado a personas jurídicas y naturales por la Dirección de Impuestos y Aduanas Nacionales.
</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</si>
  <si>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</si>
  <si>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</si>
  <si>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</si>
  <si>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</si>
  <si>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</si>
  <si>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 xml:space="preserve">Corresponde al número telefónico fijo de la persona que radica la solicitud de información.
</t>
  </si>
  <si>
    <t xml:space="preserve">Corresponde al número telefónico móvil de la persona que radica la solicitud de información.
</t>
  </si>
  <si>
    <t xml:space="preserve">Corresponde a la caja de texto donde se detalla la solicitud de información, teniendo en cuenta que de conformidad con los mandatos de la Ley 1712 de 2014 no se requiere justificación.
</t>
  </si>
  <si>
    <t xml:space="preserve">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
</t>
  </si>
  <si>
    <t xml:space="preserve">El formulario debe contener un campo que permita al usuario elegir el medio por el cual quiere recibir respuesta de la solicitud de información pública.
</t>
  </si>
  <si>
    <t xml:space="preserve">El formulario debe contener un campo en que informe sobre los costos de reproducción de la información pública, individualizando el costo unitario de los diferentes tipos de formato a través de los cuales se puede reproducir la información.
</t>
  </si>
  <si>
    <t>La pregunta hace referencia a la norma técnica NTC5854, donde existen tres posibilidades que indican el cumplimiento de accesibilidad web: A, AA y AAA; ello en concordancia con el artículo 5 de la Resolución 3564 de 2015 de MINTIC.</t>
  </si>
  <si>
    <t>Anexo 1 y 2: 
Matriz de Cumplimiento Ley 1712 de 2014, Decreto 103 de 2015 y Resolución MinTIC 3564 de 2015</t>
  </si>
  <si>
    <t>Accesibilidad Web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</si>
</sst>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1"/>
      <color theme="1"/>
      <name val="Calibri"/>
      <family val="2"/>
    </font>
    <font>
      <b/>
      <sz val="11"/>
      <color theme="1"/>
      <name val="Calibri"/>
      <family val="2"/>
    </font>
    <font>
      <b/>
      <sz val="11"/>
      <color indexed="8"/>
      <name val="Calibri"/>
      <family val="2"/>
    </font>
    <font>
      <sz val="11"/>
      <color indexed="8"/>
      <name val="Calibri"/>
      <family val="2"/>
    </font>
    <font>
      <sz val="11"/>
      <name val="Calibri"/>
      <family val="2"/>
    </font>
    <font>
      <u/>
      <sz val="11"/>
      <color theme="10"/>
      <name val="Calibri"/>
      <family val="2"/>
      <scheme val="minor"/>
    </font>
    <font>
      <sz val="11"/>
      <name val="Calibri"/>
      <family val="2"/>
      <scheme val="minor"/>
    </font>
    <font>
      <sz val="8"/>
      <color indexed="8"/>
      <name val="Calibri"/>
      <family val="2"/>
    </font>
    <font>
      <b/>
      <sz val="11"/>
      <color rgb="FFFF0000"/>
      <name val="Calibri"/>
      <family val="2"/>
    </font>
    <font>
      <sz val="11"/>
      <color rgb="FFFF0000"/>
      <name val="Calibri"/>
      <family val="2"/>
    </font>
    <font>
      <b/>
      <sz val="12"/>
      <color indexed="8"/>
      <name val="Arial Narrow"/>
      <family val="2"/>
    </font>
    <font>
      <sz val="12"/>
      <color indexed="8"/>
      <name val="Arial Narrow"/>
      <family val="2"/>
    </font>
    <font>
      <sz val="11"/>
      <color rgb="FF000000"/>
      <name val="Calibri"/>
      <family val="2"/>
    </font>
    <font>
      <u/>
      <sz val="11"/>
      <color theme="10"/>
      <name val="Arial"/>
      <family val="2"/>
    </font>
    <font>
      <sz val="11"/>
      <name val="Arial"/>
      <family val="2"/>
    </font>
    <font>
      <sz val="11"/>
      <color indexed="8"/>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lightDown"/>
    </fill>
    <fill>
      <patternFill patternType="solid">
        <fgColor theme="0"/>
        <bgColor indexed="64"/>
      </patternFill>
    </fill>
    <fill>
      <patternFill patternType="lightDown">
        <bgColor theme="0"/>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6" tint="0.59999389629810485"/>
        <bgColor indexed="64"/>
      </patternFill>
    </fill>
  </fills>
  <borders count="13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thin">
        <color indexed="64"/>
      </right>
      <top style="hair">
        <color indexed="64"/>
      </top>
      <bottom/>
      <diagonal/>
    </border>
    <border>
      <left/>
      <right style="medium">
        <color indexed="64"/>
      </right>
      <top/>
      <bottom/>
      <diagonal/>
    </border>
    <border>
      <left/>
      <right style="thin">
        <color indexed="64"/>
      </right>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auto="1"/>
      </left>
      <right style="thin">
        <color auto="1"/>
      </right>
      <top style="hair">
        <color indexed="64"/>
      </top>
      <bottom/>
      <diagonal/>
    </border>
    <border>
      <left style="thin">
        <color auto="1"/>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auto="1"/>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auto="1"/>
      </right>
      <top/>
      <bottom style="dotted">
        <color indexed="64"/>
      </bottom>
      <diagonal/>
    </border>
    <border>
      <left style="thin">
        <color indexed="64"/>
      </left>
      <right style="thin">
        <color auto="1"/>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auto="1"/>
      </right>
      <top style="dotted">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dotted">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hair">
        <color indexed="64"/>
      </top>
      <bottom style="medium">
        <color indexed="64"/>
      </bottom>
      <diagonal/>
    </border>
    <border>
      <left style="thin">
        <color indexed="8"/>
      </left>
      <right style="thin">
        <color indexed="8"/>
      </right>
      <top style="medium">
        <color indexed="64"/>
      </top>
      <bottom style="medium">
        <color indexed="64"/>
      </bottom>
      <diagonal/>
    </border>
  </borders>
  <cellStyleXfs count="6">
    <xf numFmtId="0" fontId="0" fillId="0" borderId="0"/>
    <xf numFmtId="0" fontId="3" fillId="0" borderId="0"/>
    <xf numFmtId="0" fontId="9" fillId="0" borderId="0" applyNumberForma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9" fillId="0" borderId="0"/>
  </cellStyleXfs>
  <cellXfs count="708">
    <xf numFmtId="0" fontId="0" fillId="0" borderId="0" xfId="0"/>
    <xf numFmtId="0" fontId="2" fillId="0" borderId="0" xfId="1" applyFont="1" applyFill="1" applyAlignment="1">
      <alignment horizontal="left" vertical="center"/>
    </xf>
    <xf numFmtId="0" fontId="1" fillId="0" borderId="0" xfId="1" applyFont="1" applyFill="1" applyBorder="1" applyAlignment="1">
      <alignment horizontal="center" vertical="center"/>
    </xf>
    <xf numFmtId="0" fontId="1" fillId="0" borderId="0" xfId="1" applyFont="1" applyFill="1" applyBorder="1" applyAlignment="1">
      <alignment horizontal="left" vertical="center" wrapText="1"/>
    </xf>
    <xf numFmtId="0" fontId="3" fillId="0" borderId="0" xfId="1"/>
    <xf numFmtId="0" fontId="2" fillId="0" borderId="0" xfId="1" applyFont="1" applyFill="1" applyBorder="1" applyAlignment="1">
      <alignment horizontal="right" vertical="center" wrapText="1"/>
    </xf>
    <xf numFmtId="0" fontId="1" fillId="0" borderId="0" xfId="1" applyFont="1" applyFill="1" applyBorder="1"/>
    <xf numFmtId="0" fontId="1" fillId="0" borderId="0" xfId="1" applyFont="1" applyFill="1" applyBorder="1" applyAlignment="1">
      <alignment horizontal="center" vertical="center" wrapText="1"/>
    </xf>
    <xf numFmtId="0" fontId="4" fillId="0" borderId="0" xfId="1" applyFont="1" applyFill="1"/>
    <xf numFmtId="0" fontId="4" fillId="0" borderId="0" xfId="1" applyFont="1" applyFill="1" applyAlignment="1">
      <alignment horizontal="center" vertical="center"/>
    </xf>
    <xf numFmtId="0" fontId="6" fillId="0" borderId="10" xfId="1" applyFont="1" applyFill="1" applyBorder="1" applyAlignment="1">
      <alignment horizontal="center" vertical="center" wrapText="1"/>
    </xf>
    <xf numFmtId="0" fontId="6" fillId="0" borderId="11" xfId="1" applyFont="1" applyFill="1" applyBorder="1" applyAlignment="1">
      <alignment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7" fillId="0" borderId="23" xfId="1" applyFont="1" applyFill="1" applyBorder="1" applyAlignment="1">
      <alignment horizontal="left" vertical="center" wrapText="1"/>
    </xf>
    <xf numFmtId="0" fontId="7" fillId="0" borderId="22"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10" fillId="0" borderId="25" xfId="2" applyFont="1" applyFill="1" applyBorder="1" applyAlignment="1">
      <alignment horizontal="center" vertical="center" wrapText="1"/>
    </xf>
    <xf numFmtId="0" fontId="7" fillId="0" borderId="27"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 fillId="0" borderId="28" xfId="1" applyFont="1" applyBorder="1" applyAlignment="1">
      <alignment vertical="center"/>
    </xf>
    <xf numFmtId="0" fontId="1" fillId="0" borderId="29" xfId="1" applyFont="1" applyBorder="1" applyAlignment="1">
      <alignment horizontal="center" vertical="center"/>
    </xf>
    <xf numFmtId="0" fontId="4" fillId="0" borderId="30" xfId="1" applyFont="1" applyFill="1" applyBorder="1" applyAlignment="1">
      <alignment horizontal="center" vertical="center" wrapText="1"/>
    </xf>
    <xf numFmtId="49" fontId="4" fillId="0" borderId="31" xfId="1" applyNumberFormat="1" applyFont="1" applyFill="1" applyBorder="1" applyAlignment="1">
      <alignment horizontal="center" vertical="center" wrapText="1"/>
    </xf>
    <xf numFmtId="0" fontId="4" fillId="4" borderId="32" xfId="1" applyFont="1" applyFill="1" applyBorder="1" applyAlignment="1">
      <alignment vertical="center" wrapText="1"/>
    </xf>
    <xf numFmtId="0" fontId="4" fillId="4" borderId="33" xfId="1" applyFont="1" applyFill="1" applyBorder="1" applyAlignment="1">
      <alignment horizontal="left" vertical="center" wrapText="1"/>
    </xf>
    <xf numFmtId="0" fontId="7" fillId="4" borderId="35" xfId="1" applyFont="1" applyFill="1" applyBorder="1" applyAlignment="1">
      <alignment horizontal="center" vertical="center" wrapText="1"/>
    </xf>
    <xf numFmtId="0" fontId="4" fillId="4" borderId="36" xfId="1" applyFont="1" applyFill="1" applyBorder="1" applyAlignment="1">
      <alignment horizontal="center" vertical="center" wrapText="1"/>
    </xf>
    <xf numFmtId="0" fontId="4" fillId="4" borderId="33"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5" borderId="32" xfId="1" applyFont="1" applyFill="1" applyBorder="1" applyAlignment="1">
      <alignment horizontal="center" vertical="center" wrapText="1"/>
    </xf>
    <xf numFmtId="0" fontId="4" fillId="0" borderId="37" xfId="1" applyFont="1" applyFill="1" applyBorder="1" applyAlignment="1">
      <alignment horizontal="center" vertical="center"/>
    </xf>
    <xf numFmtId="0" fontId="4" fillId="0" borderId="38" xfId="1" applyFont="1" applyFill="1" applyBorder="1" applyAlignment="1">
      <alignment horizontal="center" vertical="center" wrapText="1"/>
    </xf>
    <xf numFmtId="49" fontId="4" fillId="0" borderId="42" xfId="1" applyNumberFormat="1" applyFont="1" applyFill="1" applyBorder="1" applyAlignment="1">
      <alignment horizontal="center" vertical="center" wrapText="1"/>
    </xf>
    <xf numFmtId="0" fontId="4" fillId="4" borderId="43" xfId="1" applyFont="1" applyFill="1" applyBorder="1" applyAlignment="1">
      <alignment vertical="center" wrapText="1"/>
    </xf>
    <xf numFmtId="0" fontId="4" fillId="4" borderId="44" xfId="1" applyFont="1" applyFill="1" applyBorder="1" applyAlignment="1">
      <alignment horizontal="left" vertical="center" wrapText="1"/>
    </xf>
    <xf numFmtId="0" fontId="7" fillId="4" borderId="46" xfId="1" applyFont="1" applyFill="1" applyBorder="1" applyAlignment="1">
      <alignment horizontal="center" vertical="center" wrapText="1"/>
    </xf>
    <xf numFmtId="0" fontId="4" fillId="4" borderId="47" xfId="1" applyFont="1" applyFill="1" applyBorder="1" applyAlignment="1">
      <alignment horizontal="center" vertical="center" wrapText="1"/>
    </xf>
    <xf numFmtId="0" fontId="4" fillId="4" borderId="44" xfId="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5" borderId="43" xfId="1" applyFont="1" applyFill="1" applyBorder="1" applyAlignment="1">
      <alignment horizontal="center" vertical="center" wrapText="1"/>
    </xf>
    <xf numFmtId="0" fontId="1" fillId="0" borderId="28" xfId="1" applyFont="1" applyFill="1" applyBorder="1" applyAlignment="1">
      <alignment vertical="center"/>
    </xf>
    <xf numFmtId="0" fontId="1" fillId="0" borderId="16" xfId="1" applyFont="1" applyBorder="1" applyAlignment="1">
      <alignment vertical="center"/>
    </xf>
    <xf numFmtId="0" fontId="1" fillId="0" borderId="17" xfId="1" applyFont="1" applyBorder="1" applyAlignment="1">
      <alignment horizontal="center" vertical="center"/>
    </xf>
    <xf numFmtId="0" fontId="1" fillId="0" borderId="0" xfId="1" applyFont="1" applyAlignment="1">
      <alignment vertical="center"/>
    </xf>
    <xf numFmtId="0" fontId="4" fillId="0" borderId="48" xfId="1" applyFont="1" applyFill="1" applyBorder="1" applyAlignment="1">
      <alignment horizontal="center" vertical="center" wrapText="1"/>
    </xf>
    <xf numFmtId="49" fontId="4" fillId="0" borderId="50" xfId="1" applyNumberFormat="1" applyFont="1" applyFill="1" applyBorder="1" applyAlignment="1">
      <alignment horizontal="center" vertical="center" wrapText="1"/>
    </xf>
    <xf numFmtId="0" fontId="4" fillId="4" borderId="51" xfId="1" applyFont="1" applyFill="1" applyBorder="1" applyAlignment="1">
      <alignment vertical="center" wrapText="1"/>
    </xf>
    <xf numFmtId="0" fontId="4" fillId="4" borderId="52" xfId="1" applyFont="1" applyFill="1" applyBorder="1" applyAlignment="1">
      <alignment horizontal="left" vertical="center" wrapText="1"/>
    </xf>
    <xf numFmtId="0" fontId="7" fillId="4" borderId="54" xfId="1" applyFont="1" applyFill="1" applyBorder="1" applyAlignment="1">
      <alignment horizontal="center" vertical="center" wrapText="1"/>
    </xf>
    <xf numFmtId="0" fontId="4" fillId="4" borderId="55" xfId="1" applyFont="1" applyFill="1" applyBorder="1" applyAlignment="1">
      <alignment horizontal="center" vertical="center" wrapText="1"/>
    </xf>
    <xf numFmtId="0" fontId="4" fillId="4" borderId="52" xfId="1" applyFont="1" applyFill="1" applyBorder="1" applyAlignment="1">
      <alignment horizontal="center" vertical="center" wrapText="1"/>
    </xf>
    <xf numFmtId="0" fontId="8" fillId="0" borderId="51" xfId="1" applyFont="1" applyFill="1" applyBorder="1" applyAlignment="1">
      <alignment horizontal="center" vertical="center" wrapText="1"/>
    </xf>
    <xf numFmtId="0" fontId="8" fillId="5" borderId="51" xfId="1" applyFont="1" applyFill="1" applyBorder="1" applyAlignment="1">
      <alignment horizontal="center" vertical="center" wrapText="1"/>
    </xf>
    <xf numFmtId="0" fontId="1" fillId="0" borderId="24" xfId="1" applyFont="1" applyBorder="1" applyAlignment="1">
      <alignment vertical="center"/>
    </xf>
    <xf numFmtId="0" fontId="1" fillId="0" borderId="25" xfId="1" applyFont="1" applyBorder="1" applyAlignment="1">
      <alignment horizontal="center" vertical="center"/>
    </xf>
    <xf numFmtId="0" fontId="1" fillId="0" borderId="7" xfId="1" applyFont="1" applyFill="1" applyBorder="1" applyAlignment="1">
      <alignment vertical="center"/>
    </xf>
    <xf numFmtId="164" fontId="1" fillId="0" borderId="8" xfId="3" applyNumberFormat="1" applyFont="1" applyBorder="1" applyAlignment="1">
      <alignment horizontal="center" vertical="center"/>
    </xf>
    <xf numFmtId="164" fontId="1" fillId="0" borderId="29" xfId="3" applyNumberFormat="1" applyFont="1" applyBorder="1" applyAlignment="1">
      <alignment horizontal="center" vertical="center"/>
    </xf>
    <xf numFmtId="0" fontId="1" fillId="0" borderId="16" xfId="1" applyFont="1" applyFill="1" applyBorder="1" applyAlignment="1">
      <alignment vertical="center"/>
    </xf>
    <xf numFmtId="164" fontId="1" fillId="0" borderId="17" xfId="3" applyNumberFormat="1" applyFont="1" applyBorder="1" applyAlignment="1">
      <alignment horizontal="center" vertical="center"/>
    </xf>
    <xf numFmtId="0" fontId="4" fillId="4" borderId="32" xfId="1" applyFont="1" applyFill="1" applyBorder="1" applyAlignment="1">
      <alignment horizontal="left" vertical="center" wrapText="1"/>
    </xf>
    <xf numFmtId="0" fontId="4" fillId="0" borderId="43" xfId="1" applyFont="1" applyFill="1" applyBorder="1" applyAlignment="1">
      <alignment vertical="center" wrapText="1"/>
    </xf>
    <xf numFmtId="0" fontId="4" fillId="0" borderId="67"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3" xfId="1" applyFont="1" applyFill="1" applyBorder="1" applyAlignment="1">
      <alignment horizontal="left" vertical="center" wrapText="1"/>
    </xf>
    <xf numFmtId="49" fontId="4" fillId="0" borderId="2" xfId="1" applyNumberFormat="1" applyFont="1" applyFill="1" applyBorder="1" applyAlignment="1">
      <alignment horizontal="center" vertical="center" wrapText="1"/>
    </xf>
    <xf numFmtId="0" fontId="8" fillId="4" borderId="68" xfId="1" applyFont="1" applyFill="1" applyBorder="1" applyAlignment="1">
      <alignment vertical="center" wrapText="1"/>
    </xf>
    <xf numFmtId="0" fontId="4" fillId="4" borderId="69" xfId="1" applyFont="1" applyFill="1" applyBorder="1" applyAlignment="1">
      <alignment horizontal="left" vertical="center" wrapText="1"/>
    </xf>
    <xf numFmtId="0" fontId="4" fillId="4" borderId="70"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3" fillId="4" borderId="8"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8" fillId="0" borderId="68" xfId="1" applyFont="1" applyFill="1" applyBorder="1" applyAlignment="1">
      <alignment horizontal="center" vertical="center" wrapText="1"/>
    </xf>
    <xf numFmtId="0" fontId="8" fillId="5" borderId="68" xfId="1" applyFont="1" applyFill="1" applyBorder="1" applyAlignment="1">
      <alignment horizontal="center" vertical="center" wrapText="1"/>
    </xf>
    <xf numFmtId="0" fontId="9" fillId="0" borderId="0" xfId="2" applyFill="1"/>
    <xf numFmtId="49" fontId="4" fillId="0" borderId="71" xfId="1" applyNumberFormat="1" applyFont="1" applyFill="1" applyBorder="1" applyAlignment="1">
      <alignment horizontal="center" vertical="center" wrapText="1"/>
    </xf>
    <xf numFmtId="0" fontId="4" fillId="4" borderId="72" xfId="1" applyFont="1" applyFill="1" applyBorder="1" applyAlignment="1">
      <alignment vertical="center" wrapText="1"/>
    </xf>
    <xf numFmtId="49" fontId="4" fillId="4" borderId="43" xfId="1" applyNumberFormat="1" applyFont="1" applyFill="1" applyBorder="1" applyAlignment="1">
      <alignment horizontal="left" vertical="center" wrapText="1"/>
    </xf>
    <xf numFmtId="0" fontId="4" fillId="6" borderId="61" xfId="1" applyFont="1" applyFill="1" applyBorder="1" applyAlignment="1">
      <alignment horizontal="center" vertical="center" wrapText="1"/>
    </xf>
    <xf numFmtId="0" fontId="4" fillId="6" borderId="75" xfId="1" applyFont="1" applyFill="1" applyBorder="1" applyAlignment="1">
      <alignment horizontal="left" vertical="center" wrapText="1"/>
    </xf>
    <xf numFmtId="0" fontId="4" fillId="4" borderId="5" xfId="1" applyFont="1" applyFill="1" applyBorder="1" applyAlignment="1">
      <alignment horizontal="left" vertical="center" wrapText="1"/>
    </xf>
    <xf numFmtId="0" fontId="4" fillId="4" borderId="56" xfId="1" applyFont="1" applyFill="1" applyBorder="1" applyAlignment="1">
      <alignment horizontal="center" vertical="center" wrapText="1"/>
    </xf>
    <xf numFmtId="0" fontId="7" fillId="4" borderId="61"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8" fillId="0" borderId="72" xfId="1" applyFont="1" applyFill="1" applyBorder="1" applyAlignment="1">
      <alignment horizontal="center" vertical="center" wrapText="1"/>
    </xf>
    <xf numFmtId="0" fontId="8" fillId="4" borderId="72" xfId="1" applyFont="1" applyFill="1" applyBorder="1" applyAlignment="1">
      <alignment horizontal="center" vertical="center" wrapText="1"/>
    </xf>
    <xf numFmtId="0" fontId="4" fillId="4" borderId="56" xfId="1" applyFont="1" applyFill="1" applyBorder="1" applyAlignment="1">
      <alignment vertical="center" wrapText="1"/>
    </xf>
    <xf numFmtId="0" fontId="8" fillId="5" borderId="72"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4" borderId="34" xfId="1" applyFont="1" applyFill="1" applyBorder="1" applyAlignment="1">
      <alignment horizontal="center" vertical="center" wrapText="1"/>
    </xf>
    <xf numFmtId="0" fontId="4" fillId="6" borderId="7" xfId="1" applyFont="1" applyFill="1" applyBorder="1" applyAlignment="1">
      <alignment horizontal="center" vertical="center" wrapText="1"/>
    </xf>
    <xf numFmtId="0" fontId="4" fillId="6" borderId="3" xfId="1" applyFont="1" applyFill="1" applyBorder="1" applyAlignment="1">
      <alignment horizontal="left" vertical="center" wrapText="1"/>
    </xf>
    <xf numFmtId="0" fontId="4" fillId="4" borderId="68" xfId="1" applyFont="1" applyFill="1" applyBorder="1" applyAlignment="1">
      <alignment vertical="center" wrapText="1"/>
    </xf>
    <xf numFmtId="0" fontId="4" fillId="4" borderId="4"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8" fillId="4" borderId="68" xfId="1" applyFont="1" applyFill="1" applyBorder="1" applyAlignment="1">
      <alignment horizontal="center" vertical="center" wrapText="1"/>
    </xf>
    <xf numFmtId="0" fontId="4" fillId="7" borderId="24" xfId="1" applyFont="1" applyFill="1" applyBorder="1" applyAlignment="1">
      <alignment horizontal="center" vertical="center" wrapText="1"/>
    </xf>
    <xf numFmtId="0" fontId="4" fillId="7" borderId="21" xfId="1" applyFont="1" applyFill="1" applyBorder="1" applyAlignment="1">
      <alignment horizontal="left" vertical="center" wrapText="1"/>
    </xf>
    <xf numFmtId="49" fontId="4" fillId="0" borderId="20" xfId="1" applyNumberFormat="1" applyFont="1" applyFill="1" applyBorder="1" applyAlignment="1">
      <alignment horizontal="center" vertical="center" wrapText="1"/>
    </xf>
    <xf numFmtId="0" fontId="4" fillId="4" borderId="26" xfId="1" applyFont="1" applyFill="1" applyBorder="1" applyAlignment="1">
      <alignment horizontal="justify" vertical="center" wrapText="1"/>
    </xf>
    <xf numFmtId="0" fontId="4" fillId="4" borderId="23" xfId="1" applyFont="1" applyFill="1" applyBorder="1" applyAlignment="1">
      <alignment horizontal="left" vertical="center" wrapText="1"/>
    </xf>
    <xf numFmtId="0" fontId="4" fillId="4" borderId="22" xfId="1" applyFont="1" applyFill="1" applyBorder="1" applyAlignment="1">
      <alignment horizontal="center" vertical="center" wrapText="1"/>
    </xf>
    <xf numFmtId="0" fontId="4" fillId="4" borderId="24" xfId="1" applyFont="1" applyFill="1" applyBorder="1" applyAlignment="1">
      <alignment vertical="center" wrapText="1"/>
    </xf>
    <xf numFmtId="0" fontId="4" fillId="4" borderId="25" xfId="1" applyFont="1" applyFill="1" applyBorder="1" applyAlignment="1">
      <alignment horizontal="center" vertical="center" wrapText="1"/>
    </xf>
    <xf numFmtId="0" fontId="4" fillId="4" borderId="23" xfId="1" applyFont="1" applyFill="1" applyBorder="1" applyAlignment="1">
      <alignment horizontal="center" vertical="center" wrapText="1"/>
    </xf>
    <xf numFmtId="0" fontId="8" fillId="5" borderId="26" xfId="1" applyFont="1" applyFill="1" applyBorder="1" applyAlignment="1">
      <alignment horizontal="center" vertical="center" wrapText="1"/>
    </xf>
    <xf numFmtId="0" fontId="4" fillId="4" borderId="24" xfId="1" applyFont="1" applyFill="1" applyBorder="1" applyAlignment="1">
      <alignment horizontal="center" vertical="center" wrapText="1"/>
    </xf>
    <xf numFmtId="0" fontId="7" fillId="7" borderId="21" xfId="1" applyFont="1" applyFill="1" applyBorder="1" applyAlignment="1">
      <alignment horizontal="left" vertical="center" wrapText="1"/>
    </xf>
    <xf numFmtId="0" fontId="4" fillId="4" borderId="26" xfId="1" applyFont="1" applyFill="1" applyBorder="1" applyAlignment="1">
      <alignment vertical="center" wrapText="1"/>
    </xf>
    <xf numFmtId="0" fontId="4" fillId="4" borderId="35" xfId="1" applyFont="1" applyFill="1" applyBorder="1" applyAlignment="1">
      <alignment horizontal="center" vertical="center" wrapText="1"/>
    </xf>
    <xf numFmtId="0" fontId="4" fillId="4" borderId="43" xfId="1" applyFont="1" applyFill="1" applyBorder="1" applyAlignment="1">
      <alignment horizontal="justify" vertical="center" wrapText="1"/>
    </xf>
    <xf numFmtId="0" fontId="4" fillId="4" borderId="46" xfId="1" applyFont="1" applyFill="1" applyBorder="1" applyAlignment="1">
      <alignment horizontal="center" vertical="center" wrapText="1"/>
    </xf>
    <xf numFmtId="0" fontId="4" fillId="4" borderId="51" xfId="1" applyFont="1" applyFill="1" applyBorder="1" applyAlignment="1">
      <alignment horizontal="justify" vertical="center" wrapText="1"/>
    </xf>
    <xf numFmtId="0" fontId="4" fillId="4" borderId="54" xfId="1" applyFont="1" applyFill="1" applyBorder="1" applyAlignment="1">
      <alignment horizontal="center" vertical="center" wrapText="1"/>
    </xf>
    <xf numFmtId="0" fontId="4" fillId="4" borderId="32" xfId="1" applyFont="1" applyFill="1" applyBorder="1" applyAlignment="1">
      <alignment horizontal="justify" vertical="center" wrapText="1"/>
    </xf>
    <xf numFmtId="49" fontId="4" fillId="0" borderId="78" xfId="1" applyNumberFormat="1" applyFont="1" applyFill="1" applyBorder="1" applyAlignment="1">
      <alignment horizontal="center" vertical="center" wrapText="1"/>
    </xf>
    <xf numFmtId="0" fontId="4" fillId="4" borderId="79" xfId="1" applyFont="1" applyFill="1" applyBorder="1" applyAlignment="1">
      <alignment vertical="center" wrapText="1"/>
    </xf>
    <xf numFmtId="0" fontId="4" fillId="4" borderId="81" xfId="1" applyFont="1" applyFill="1" applyBorder="1" applyAlignment="1">
      <alignment horizontal="center" vertical="center" wrapText="1"/>
    </xf>
    <xf numFmtId="0" fontId="4" fillId="4" borderId="82" xfId="1" applyFont="1" applyFill="1" applyBorder="1" applyAlignment="1">
      <alignment horizontal="center" vertical="center" wrapText="1"/>
    </xf>
    <xf numFmtId="49" fontId="7" fillId="0" borderId="42" xfId="1" applyNumberFormat="1" applyFont="1" applyFill="1" applyBorder="1" applyAlignment="1">
      <alignment horizontal="center" vertical="center" wrapText="1"/>
    </xf>
    <xf numFmtId="0" fontId="4" fillId="4" borderId="43" xfId="1" applyFont="1" applyFill="1" applyBorder="1" applyAlignment="1">
      <alignment horizontal="left" vertical="center" wrapText="1" indent="2"/>
    </xf>
    <xf numFmtId="49" fontId="7" fillId="0" borderId="50" xfId="1" applyNumberFormat="1" applyFont="1" applyFill="1" applyBorder="1" applyAlignment="1">
      <alignment horizontal="center" vertical="center" wrapText="1"/>
    </xf>
    <xf numFmtId="0" fontId="9" fillId="0" borderId="55" xfId="2" applyFill="1" applyBorder="1" applyAlignment="1">
      <alignment horizontal="center" vertical="center" wrapText="1"/>
    </xf>
    <xf numFmtId="0" fontId="4" fillId="4" borderId="22" xfId="1" applyFont="1" applyFill="1" applyBorder="1" applyAlignment="1">
      <alignment vertical="center" wrapText="1"/>
    </xf>
    <xf numFmtId="0" fontId="4" fillId="4" borderId="23" xfId="1" applyFont="1" applyFill="1" applyBorder="1" applyAlignment="1">
      <alignment horizontal="justify" vertical="center" wrapText="1"/>
    </xf>
    <xf numFmtId="0" fontId="4" fillId="0" borderId="83"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7" fillId="7" borderId="3" xfId="1" applyFont="1" applyFill="1" applyBorder="1" applyAlignment="1">
      <alignment horizontal="left" vertical="center" wrapText="1"/>
    </xf>
    <xf numFmtId="0" fontId="4" fillId="4" borderId="68" xfId="1" applyFont="1" applyFill="1" applyBorder="1" applyAlignment="1">
      <alignment horizontal="justify" vertical="center" wrapText="1"/>
    </xf>
    <xf numFmtId="0" fontId="4" fillId="4" borderId="4" xfId="1" applyNumberFormat="1" applyFont="1" applyFill="1" applyBorder="1" applyAlignment="1">
      <alignment horizontal="justify" vertical="center" wrapText="1"/>
    </xf>
    <xf numFmtId="0" fontId="4" fillId="4" borderId="70" xfId="1" applyFont="1" applyFill="1" applyBorder="1" applyAlignment="1">
      <alignment vertical="center" wrapText="1"/>
    </xf>
    <xf numFmtId="0" fontId="4" fillId="4" borderId="7" xfId="1" applyFont="1" applyFill="1" applyBorder="1" applyAlignment="1">
      <alignment vertical="center" wrapText="1"/>
    </xf>
    <xf numFmtId="0" fontId="4" fillId="4" borderId="4" xfId="1" applyNumberFormat="1" applyFont="1" applyFill="1" applyBorder="1" applyAlignment="1">
      <alignment horizontal="center" vertical="center" wrapText="1"/>
    </xf>
    <xf numFmtId="0" fontId="8" fillId="0" borderId="68" xfId="1" applyNumberFormat="1" applyFont="1" applyFill="1" applyBorder="1" applyAlignment="1">
      <alignment horizontal="center" vertical="center" wrapText="1"/>
    </xf>
    <xf numFmtId="0" fontId="8" fillId="5" borderId="68" xfId="1" applyNumberFormat="1" applyFont="1" applyFill="1" applyBorder="1" applyAlignment="1">
      <alignment horizontal="center" vertical="center" wrapText="1"/>
    </xf>
    <xf numFmtId="0" fontId="4" fillId="0" borderId="32" xfId="1" applyFont="1" applyFill="1" applyBorder="1" applyAlignment="1">
      <alignment vertical="center" wrapText="1"/>
    </xf>
    <xf numFmtId="0" fontId="8" fillId="4" borderId="43" xfId="1" applyFont="1" applyFill="1" applyBorder="1" applyAlignment="1">
      <alignment horizontal="center" vertical="center" wrapText="1"/>
    </xf>
    <xf numFmtId="0" fontId="4" fillId="4" borderId="51" xfId="1" applyFont="1" applyFill="1" applyBorder="1" applyAlignment="1">
      <alignment horizontal="left" vertical="center" wrapText="1" indent="2"/>
    </xf>
    <xf numFmtId="0" fontId="4" fillId="4" borderId="33" xfId="1" applyFont="1" applyFill="1" applyBorder="1" applyAlignment="1">
      <alignment vertical="center" wrapText="1"/>
    </xf>
    <xf numFmtId="0" fontId="4" fillId="4" borderId="44" xfId="1" applyFont="1" applyFill="1" applyBorder="1" applyAlignment="1">
      <alignment horizontal="left" vertical="center" wrapText="1" indent="2"/>
    </xf>
    <xf numFmtId="49" fontId="4" fillId="0" borderId="46" xfId="1" applyNumberFormat="1" applyFont="1" applyFill="1" applyBorder="1" applyAlignment="1">
      <alignment horizontal="center" vertical="center" wrapText="1"/>
    </xf>
    <xf numFmtId="0" fontId="4" fillId="4" borderId="44" xfId="1" applyFont="1" applyFill="1" applyBorder="1" applyAlignment="1">
      <alignment horizontal="justify" vertical="center" wrapText="1"/>
    </xf>
    <xf numFmtId="0" fontId="4" fillId="4" borderId="92" xfId="1" applyFont="1" applyFill="1" applyBorder="1" applyAlignment="1">
      <alignment horizontal="left"/>
    </xf>
    <xf numFmtId="0" fontId="4" fillId="4" borderId="45" xfId="1" applyFont="1" applyFill="1" applyBorder="1" applyAlignment="1">
      <alignment horizontal="center" vertical="center" wrapText="1"/>
    </xf>
    <xf numFmtId="0" fontId="4" fillId="0" borderId="43" xfId="1" applyFont="1" applyFill="1" applyBorder="1" applyAlignment="1">
      <alignment horizontal="center" vertical="center"/>
    </xf>
    <xf numFmtId="0" fontId="4" fillId="4" borderId="43" xfId="1" applyFont="1" applyFill="1" applyBorder="1" applyAlignment="1">
      <alignment horizontal="center" vertical="center"/>
    </xf>
    <xf numFmtId="0" fontId="9" fillId="0" borderId="82" xfId="2" applyFill="1" applyBorder="1" applyAlignment="1">
      <alignment vertical="center" wrapText="1"/>
    </xf>
    <xf numFmtId="49" fontId="4" fillId="0" borderId="54" xfId="1" applyNumberFormat="1" applyFont="1" applyFill="1" applyBorder="1" applyAlignment="1">
      <alignment horizontal="center" vertical="center" wrapText="1"/>
    </xf>
    <xf numFmtId="0" fontId="4" fillId="4" borderId="52" xfId="1" applyFont="1" applyFill="1" applyBorder="1" applyAlignment="1">
      <alignment horizontal="justify" vertical="center" wrapText="1"/>
    </xf>
    <xf numFmtId="0" fontId="4" fillId="4" borderId="94" xfId="1" applyFont="1" applyFill="1" applyBorder="1" applyAlignment="1">
      <alignment horizontal="justify" vertical="center" wrapText="1"/>
    </xf>
    <xf numFmtId="0" fontId="4" fillId="4" borderId="53" xfId="1" applyFont="1" applyFill="1" applyBorder="1" applyAlignment="1">
      <alignment horizontal="center" vertical="center" wrapText="1"/>
    </xf>
    <xf numFmtId="0" fontId="4" fillId="0" borderId="51" xfId="1" applyFont="1" applyFill="1" applyBorder="1" applyAlignment="1">
      <alignment horizontal="center" vertical="center"/>
    </xf>
    <xf numFmtId="0" fontId="4" fillId="4" borderId="51" xfId="1" applyFont="1" applyFill="1" applyBorder="1" applyAlignment="1">
      <alignment horizontal="center" vertical="center"/>
    </xf>
    <xf numFmtId="0" fontId="4" fillId="0" borderId="55" xfId="1" applyFont="1" applyFill="1" applyBorder="1" applyAlignment="1">
      <alignment horizontal="center" vertical="center" wrapText="1"/>
    </xf>
    <xf numFmtId="0" fontId="4" fillId="8" borderId="7" xfId="1" applyFont="1" applyFill="1" applyBorder="1" applyAlignment="1">
      <alignment horizontal="center" vertical="center" wrapText="1"/>
    </xf>
    <xf numFmtId="0" fontId="4" fillId="8" borderId="3" xfId="1" applyFont="1" applyFill="1" applyBorder="1" applyAlignment="1">
      <alignment horizontal="left" vertical="center" wrapText="1"/>
    </xf>
    <xf numFmtId="0" fontId="4" fillId="4" borderId="4" xfId="1" applyFont="1" applyFill="1" applyBorder="1" applyAlignment="1">
      <alignment horizontal="justify" vertical="center"/>
    </xf>
    <xf numFmtId="0" fontId="4" fillId="4" borderId="4" xfId="1" applyFont="1" applyFill="1" applyBorder="1" applyAlignment="1">
      <alignment horizontal="center" vertical="center"/>
    </xf>
    <xf numFmtId="0" fontId="4" fillId="0" borderId="68" xfId="1" applyFont="1" applyFill="1" applyBorder="1" applyAlignment="1">
      <alignment horizontal="center" vertical="center"/>
    </xf>
    <xf numFmtId="0" fontId="4" fillId="4" borderId="68" xfId="1" applyFont="1" applyFill="1" applyBorder="1" applyAlignment="1">
      <alignment horizontal="center" vertical="center"/>
    </xf>
    <xf numFmtId="0" fontId="4" fillId="0" borderId="8" xfId="1" applyFont="1" applyFill="1" applyBorder="1" applyAlignment="1">
      <alignment horizontal="center" vertical="center" wrapText="1"/>
    </xf>
    <xf numFmtId="0" fontId="4" fillId="9" borderId="61" xfId="1" applyFont="1" applyFill="1" applyBorder="1" applyAlignment="1">
      <alignment horizontal="center" vertical="center" wrapText="1"/>
    </xf>
    <xf numFmtId="0" fontId="4" fillId="9" borderId="75" xfId="1" applyFont="1" applyFill="1" applyBorder="1" applyAlignment="1">
      <alignment horizontal="left" vertical="center" wrapText="1"/>
    </xf>
    <xf numFmtId="0" fontId="4" fillId="4" borderId="26" xfId="1" applyFont="1" applyFill="1" applyBorder="1" applyAlignment="1">
      <alignment horizontal="left"/>
    </xf>
    <xf numFmtId="0" fontId="4" fillId="4" borderId="33" xfId="1" applyFont="1" applyFill="1" applyBorder="1" applyAlignment="1">
      <alignment horizontal="center" vertical="center"/>
    </xf>
    <xf numFmtId="0" fontId="4" fillId="0" borderId="72" xfId="1" applyFont="1" applyFill="1" applyBorder="1" applyAlignment="1">
      <alignment horizontal="center" vertical="center"/>
    </xf>
    <xf numFmtId="0" fontId="4" fillId="5" borderId="72" xfId="1" applyFont="1" applyFill="1" applyBorder="1" applyAlignment="1">
      <alignment horizontal="center" vertical="center"/>
    </xf>
    <xf numFmtId="0" fontId="4" fillId="0" borderId="96" xfId="1" applyFont="1" applyFill="1" applyBorder="1" applyAlignment="1">
      <alignment horizontal="center" vertical="center" wrapText="1"/>
    </xf>
    <xf numFmtId="0" fontId="4" fillId="4" borderId="44" xfId="1" applyFont="1" applyFill="1" applyBorder="1" applyAlignment="1">
      <alignment horizontal="center" vertical="center"/>
    </xf>
    <xf numFmtId="0" fontId="4" fillId="0" borderId="32" xfId="1" applyFont="1" applyFill="1" applyBorder="1" applyAlignment="1">
      <alignment horizontal="center" vertical="center"/>
    </xf>
    <xf numFmtId="0" fontId="4" fillId="5" borderId="32" xfId="1" applyFont="1" applyFill="1" applyBorder="1" applyAlignment="1">
      <alignment horizontal="center" vertical="center"/>
    </xf>
    <xf numFmtId="0" fontId="4" fillId="4" borderId="87" xfId="1" applyFont="1" applyFill="1" applyBorder="1" applyAlignment="1">
      <alignment horizontal="center" vertical="center" wrapText="1"/>
    </xf>
    <xf numFmtId="0" fontId="4" fillId="0" borderId="86" xfId="1" applyFont="1" applyFill="1" applyBorder="1" applyAlignment="1">
      <alignment horizontal="center" vertical="center"/>
    </xf>
    <xf numFmtId="0" fontId="4" fillId="5" borderId="86" xfId="1" applyFont="1" applyFill="1" applyBorder="1" applyAlignment="1">
      <alignment horizontal="center" vertical="center"/>
    </xf>
    <xf numFmtId="0" fontId="4" fillId="5" borderId="51" xfId="1" applyFont="1" applyFill="1" applyBorder="1" applyAlignment="1">
      <alignment horizontal="center" vertical="center"/>
    </xf>
    <xf numFmtId="0" fontId="4" fillId="9" borderId="66" xfId="1" applyFont="1" applyFill="1" applyBorder="1" applyAlignment="1">
      <alignment horizontal="center" vertical="center" wrapText="1"/>
    </xf>
    <xf numFmtId="0" fontId="4" fillId="9" borderId="93" xfId="1" applyFont="1" applyFill="1" applyBorder="1" applyAlignment="1">
      <alignment horizontal="left" vertical="center" wrapText="1"/>
    </xf>
    <xf numFmtId="49" fontId="4" fillId="0" borderId="98" xfId="1" applyNumberFormat="1" applyFont="1" applyFill="1" applyBorder="1" applyAlignment="1">
      <alignment horizontal="center" vertical="center" wrapText="1"/>
    </xf>
    <xf numFmtId="0" fontId="4" fillId="4" borderId="74" xfId="1" applyFont="1" applyFill="1" applyBorder="1" applyAlignment="1">
      <alignment vertical="center" wrapText="1"/>
    </xf>
    <xf numFmtId="0" fontId="4" fillId="4" borderId="52" xfId="1" applyFont="1" applyFill="1" applyBorder="1" applyAlignment="1">
      <alignment horizontal="center" vertical="center"/>
    </xf>
    <xf numFmtId="0" fontId="4" fillId="0" borderId="74" xfId="1" applyFont="1" applyFill="1" applyBorder="1" applyAlignment="1">
      <alignment horizontal="center" vertical="center"/>
    </xf>
    <xf numFmtId="0" fontId="7" fillId="4" borderId="59" xfId="1" applyFont="1" applyFill="1" applyBorder="1" applyAlignment="1">
      <alignment horizontal="center" vertical="center" wrapText="1"/>
    </xf>
    <xf numFmtId="0" fontId="7" fillId="0" borderId="79" xfId="1" applyFont="1" applyFill="1" applyBorder="1" applyAlignment="1">
      <alignment horizontal="center" vertical="center" wrapText="1"/>
    </xf>
    <xf numFmtId="0" fontId="7" fillId="4" borderId="44"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10" fillId="0" borderId="47" xfId="2" applyFont="1" applyFill="1" applyBorder="1" applyAlignment="1">
      <alignment horizontal="center" vertical="center" wrapText="1"/>
    </xf>
    <xf numFmtId="0" fontId="4" fillId="4" borderId="91" xfId="1" applyFont="1" applyFill="1" applyBorder="1" applyAlignment="1">
      <alignment horizontal="center" vertical="center" wrapText="1"/>
    </xf>
    <xf numFmtId="0" fontId="7" fillId="4" borderId="45" xfId="1" applyFont="1" applyFill="1" applyBorder="1" applyAlignment="1">
      <alignment horizontal="center" vertical="center" wrapText="1"/>
    </xf>
    <xf numFmtId="0" fontId="7" fillId="5" borderId="43" xfId="1" applyFont="1" applyFill="1" applyBorder="1" applyAlignment="1">
      <alignment horizontal="center" vertical="center" wrapText="1"/>
    </xf>
    <xf numFmtId="0" fontId="7" fillId="4" borderId="52" xfId="1" applyFont="1" applyFill="1" applyBorder="1" applyAlignment="1">
      <alignment vertical="center" wrapText="1"/>
    </xf>
    <xf numFmtId="0" fontId="7" fillId="4" borderId="53" xfId="1" applyFont="1" applyFill="1" applyBorder="1" applyAlignment="1">
      <alignment horizontal="center" vertical="center" wrapText="1"/>
    </xf>
    <xf numFmtId="0" fontId="4" fillId="4" borderId="95" xfId="1" applyFont="1" applyFill="1" applyBorder="1" applyAlignment="1">
      <alignment horizontal="center" vertical="center" wrapText="1"/>
    </xf>
    <xf numFmtId="0" fontId="7" fillId="0" borderId="51" xfId="1" applyFont="1" applyFill="1" applyBorder="1" applyAlignment="1">
      <alignment horizontal="center" vertical="center" wrapText="1"/>
    </xf>
    <xf numFmtId="0" fontId="7" fillId="5" borderId="51" xfId="1" applyFont="1" applyFill="1" applyBorder="1" applyAlignment="1">
      <alignment horizontal="center" vertical="center" wrapText="1"/>
    </xf>
    <xf numFmtId="0" fontId="4" fillId="5" borderId="43" xfId="1" applyFont="1" applyFill="1" applyBorder="1" applyAlignment="1">
      <alignment horizontal="center" vertical="center"/>
    </xf>
    <xf numFmtId="0" fontId="4" fillId="4" borderId="79" xfId="1" applyFont="1" applyFill="1" applyBorder="1" applyAlignment="1">
      <alignment horizontal="left" vertical="center" wrapText="1" indent="2"/>
    </xf>
    <xf numFmtId="0" fontId="4" fillId="0" borderId="74" xfId="1" applyFont="1" applyFill="1" applyBorder="1" applyAlignment="1">
      <alignment vertical="center" wrapText="1"/>
    </xf>
    <xf numFmtId="0" fontId="4" fillId="0" borderId="14" xfId="1" applyFont="1" applyFill="1" applyBorder="1" applyAlignment="1">
      <alignment horizontal="left" vertical="center" wrapText="1"/>
    </xf>
    <xf numFmtId="0" fontId="4" fillId="4" borderId="60" xfId="1" applyFont="1" applyFill="1" applyBorder="1" applyAlignment="1">
      <alignment horizontal="center" vertical="center" wrapText="1"/>
    </xf>
    <xf numFmtId="0" fontId="4" fillId="4" borderId="66"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0" borderId="74"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5" borderId="26" xfId="1" applyFont="1" applyFill="1" applyBorder="1" applyAlignment="1">
      <alignment horizontal="center" vertical="center" wrapText="1"/>
    </xf>
    <xf numFmtId="0" fontId="4" fillId="4" borderId="33" xfId="1" applyFont="1" applyFill="1" applyBorder="1" applyAlignment="1">
      <alignment horizontal="left"/>
    </xf>
    <xf numFmtId="0" fontId="4" fillId="0" borderId="43" xfId="1" applyFont="1" applyFill="1" applyBorder="1" applyAlignment="1">
      <alignment horizontal="center" vertical="center" wrapText="1"/>
    </xf>
    <xf numFmtId="0" fontId="4" fillId="5" borderId="43" xfId="1" applyFont="1" applyFill="1" applyBorder="1" applyAlignment="1">
      <alignment horizontal="center" vertical="center" wrapText="1"/>
    </xf>
    <xf numFmtId="0" fontId="4" fillId="4" borderId="44" xfId="1" applyFont="1" applyFill="1" applyBorder="1" applyAlignment="1">
      <alignment horizontal="left"/>
    </xf>
    <xf numFmtId="0" fontId="4" fillId="4" borderId="52" xfId="1" applyFont="1" applyFill="1" applyBorder="1" applyAlignment="1">
      <alignment horizontal="left"/>
    </xf>
    <xf numFmtId="0" fontId="4" fillId="4" borderId="14" xfId="1" applyFont="1" applyFill="1" applyBorder="1" applyAlignment="1">
      <alignment horizontal="left" vertical="center" wrapText="1"/>
    </xf>
    <xf numFmtId="0" fontId="4" fillId="4" borderId="60" xfId="1" applyFont="1" applyFill="1" applyBorder="1" applyAlignment="1">
      <alignment vertical="center" wrapText="1"/>
    </xf>
    <xf numFmtId="0" fontId="4" fillId="4" borderId="43" xfId="1" applyFont="1" applyFill="1" applyBorder="1" applyAlignment="1">
      <alignment horizontal="center" vertical="center" wrapText="1"/>
    </xf>
    <xf numFmtId="0" fontId="7" fillId="4" borderId="43" xfId="1" applyFont="1" applyFill="1" applyBorder="1" applyAlignment="1">
      <alignment horizontal="left" vertical="center" wrapText="1" indent="2"/>
    </xf>
    <xf numFmtId="0" fontId="4" fillId="0" borderId="51" xfId="1" applyFont="1" applyFill="1" applyBorder="1" applyAlignment="1">
      <alignment horizontal="center" vertical="center" wrapText="1"/>
    </xf>
    <xf numFmtId="0" fontId="4" fillId="4" borderId="51"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4" borderId="34" xfId="1" applyFont="1" applyFill="1" applyBorder="1" applyAlignment="1">
      <alignment vertical="center" wrapText="1"/>
    </xf>
    <xf numFmtId="0" fontId="4" fillId="0" borderId="32" xfId="1" applyFont="1" applyFill="1" applyBorder="1" applyAlignment="1">
      <alignment horizontal="center" vertical="center" wrapText="1"/>
    </xf>
    <xf numFmtId="0" fontId="4" fillId="5" borderId="32" xfId="1" applyFont="1" applyFill="1" applyBorder="1" applyAlignment="1">
      <alignment horizontal="center" vertical="center" wrapText="1"/>
    </xf>
    <xf numFmtId="0" fontId="4" fillId="4" borderId="53" xfId="1" applyFont="1" applyFill="1" applyBorder="1" applyAlignment="1">
      <alignment vertical="center" wrapText="1"/>
    </xf>
    <xf numFmtId="0" fontId="4" fillId="4" borderId="23" xfId="1" applyFont="1" applyFill="1" applyBorder="1" applyAlignment="1">
      <alignment horizontal="center" vertical="center"/>
    </xf>
    <xf numFmtId="0" fontId="4" fillId="0" borderId="26" xfId="1" applyFont="1" applyFill="1" applyBorder="1" applyAlignment="1">
      <alignment horizontal="center" vertical="center"/>
    </xf>
    <xf numFmtId="0" fontId="4" fillId="5" borderId="26" xfId="1" applyFont="1" applyFill="1" applyBorder="1" applyAlignment="1">
      <alignment horizontal="center" vertical="center"/>
    </xf>
    <xf numFmtId="0" fontId="4" fillId="4" borderId="30" xfId="1" applyFont="1" applyFill="1" applyBorder="1" applyAlignment="1">
      <alignment horizontal="center" vertical="center" wrapText="1"/>
    </xf>
    <xf numFmtId="0" fontId="7" fillId="4" borderId="43" xfId="1" applyFont="1" applyFill="1" applyBorder="1" applyAlignment="1">
      <alignment vertical="center" wrapText="1"/>
    </xf>
    <xf numFmtId="0" fontId="4" fillId="4" borderId="38" xfId="1" applyFont="1" applyFill="1" applyBorder="1" applyAlignment="1">
      <alignment horizontal="center" vertical="center"/>
    </xf>
    <xf numFmtId="0" fontId="4" fillId="0" borderId="44" xfId="1" applyFont="1" applyFill="1" applyBorder="1" applyAlignment="1">
      <alignment horizontal="center" vertical="center"/>
    </xf>
    <xf numFmtId="0" fontId="4" fillId="0" borderId="105" xfId="1" applyFont="1" applyFill="1" applyBorder="1" applyAlignment="1">
      <alignment horizontal="center" vertical="center" wrapText="1"/>
    </xf>
    <xf numFmtId="49" fontId="4" fillId="0" borderId="106" xfId="1" applyNumberFormat="1" applyFont="1" applyFill="1" applyBorder="1" applyAlignment="1">
      <alignment horizontal="center" vertical="center" wrapText="1"/>
    </xf>
    <xf numFmtId="0" fontId="4" fillId="4" borderId="107" xfId="1" applyFont="1" applyFill="1" applyBorder="1" applyAlignment="1">
      <alignment vertical="center" wrapText="1"/>
    </xf>
    <xf numFmtId="0" fontId="4" fillId="4" borderId="109" xfId="1" applyFont="1" applyFill="1" applyBorder="1" applyAlignment="1">
      <alignment horizontal="center" vertical="center" wrapText="1"/>
    </xf>
    <xf numFmtId="0" fontId="4" fillId="4" borderId="110" xfId="1" applyFont="1" applyFill="1" applyBorder="1" applyAlignment="1">
      <alignment horizontal="center" vertical="center" wrapText="1"/>
    </xf>
    <xf numFmtId="0" fontId="4" fillId="4" borderId="105" xfId="1" applyFont="1" applyFill="1" applyBorder="1" applyAlignment="1">
      <alignment horizontal="center" vertical="center" wrapText="1"/>
    </xf>
    <xf numFmtId="0" fontId="4" fillId="0" borderId="111" xfId="1" applyFont="1" applyFill="1" applyBorder="1" applyAlignment="1">
      <alignment horizontal="center" vertical="center" wrapText="1"/>
    </xf>
    <xf numFmtId="0" fontId="4" fillId="0" borderId="107" xfId="1" applyFont="1" applyFill="1" applyBorder="1" applyAlignment="1">
      <alignment horizontal="center" vertical="center" wrapText="1"/>
    </xf>
    <xf numFmtId="0" fontId="4" fillId="5" borderId="107" xfId="1" applyFont="1" applyFill="1" applyBorder="1" applyAlignment="1">
      <alignment horizontal="center" vertical="center" wrapText="1"/>
    </xf>
    <xf numFmtId="0" fontId="4" fillId="6" borderId="24" xfId="1" applyFont="1" applyFill="1" applyBorder="1" applyAlignment="1">
      <alignment horizontal="center" vertical="center" wrapText="1"/>
    </xf>
    <xf numFmtId="0" fontId="4" fillId="6" borderId="21" xfId="1" applyFont="1" applyFill="1" applyBorder="1" applyAlignment="1">
      <alignment horizontal="left" vertical="center" wrapText="1"/>
    </xf>
    <xf numFmtId="0" fontId="4" fillId="4" borderId="23" xfId="1" applyFont="1" applyFill="1" applyBorder="1" applyAlignment="1">
      <alignment horizontal="left"/>
    </xf>
    <xf numFmtId="0" fontId="4" fillId="4" borderId="61" xfId="1" applyFont="1" applyFill="1" applyBorder="1" applyAlignment="1">
      <alignment horizontal="center" vertical="center" wrapText="1"/>
    </xf>
    <xf numFmtId="0" fontId="4" fillId="4" borderId="5" xfId="1" applyFont="1" applyFill="1" applyBorder="1" applyAlignment="1">
      <alignment horizontal="center" vertical="center"/>
    </xf>
    <xf numFmtId="0" fontId="4" fillId="4" borderId="111" xfId="1" applyFont="1" applyFill="1" applyBorder="1" applyAlignment="1">
      <alignment horizontal="left" vertical="center" wrapText="1"/>
    </xf>
    <xf numFmtId="0" fontId="4" fillId="4" borderId="109" xfId="1" applyFont="1" applyFill="1" applyBorder="1" applyAlignment="1">
      <alignment horizontal="center" vertical="center"/>
    </xf>
    <xf numFmtId="0" fontId="4" fillId="0" borderId="111" xfId="1" applyFont="1" applyFill="1" applyBorder="1" applyAlignment="1">
      <alignment horizontal="center" vertical="center"/>
    </xf>
    <xf numFmtId="0" fontId="4" fillId="0" borderId="107" xfId="1" applyFont="1" applyFill="1" applyBorder="1" applyAlignment="1">
      <alignment horizontal="center" vertical="center"/>
    </xf>
    <xf numFmtId="0" fontId="4" fillId="5" borderId="107" xfId="1" applyFont="1" applyFill="1" applyBorder="1" applyAlignment="1">
      <alignment horizontal="center" vertical="center"/>
    </xf>
    <xf numFmtId="0" fontId="4" fillId="4" borderId="31" xfId="1" applyFont="1" applyFill="1" applyBorder="1" applyAlignment="1">
      <alignment horizontal="center" vertical="center"/>
    </xf>
    <xf numFmtId="0" fontId="12" fillId="5" borderId="90" xfId="1" applyFont="1" applyFill="1" applyBorder="1" applyAlignment="1">
      <alignment horizontal="center" vertical="center"/>
    </xf>
    <xf numFmtId="0" fontId="4" fillId="4" borderId="42" xfId="1" applyFont="1" applyFill="1" applyBorder="1" applyAlignment="1">
      <alignment horizontal="center" vertical="center"/>
    </xf>
    <xf numFmtId="0" fontId="4" fillId="0" borderId="46" xfId="1" applyFont="1" applyFill="1" applyBorder="1" applyAlignment="1">
      <alignment horizontal="center" vertical="center"/>
    </xf>
    <xf numFmtId="0" fontId="12" fillId="5" borderId="91" xfId="1" applyFont="1" applyFill="1" applyBorder="1" applyAlignment="1">
      <alignment horizontal="center" vertical="center"/>
    </xf>
    <xf numFmtId="0" fontId="4" fillId="4" borderId="107" xfId="1" applyFont="1" applyFill="1" applyBorder="1" applyAlignment="1">
      <alignment horizontal="left" vertical="center" wrapText="1" indent="2"/>
    </xf>
    <xf numFmtId="0" fontId="4" fillId="4" borderId="106" xfId="1" applyFont="1" applyFill="1" applyBorder="1" applyAlignment="1">
      <alignment horizontal="center" vertical="center"/>
    </xf>
    <xf numFmtId="0" fontId="4" fillId="0" borderId="109" xfId="1" applyFont="1" applyFill="1" applyBorder="1" applyAlignment="1">
      <alignment horizontal="center" vertical="center"/>
    </xf>
    <xf numFmtId="0" fontId="12" fillId="5" borderId="113" xfId="1" applyFont="1" applyFill="1" applyBorder="1" applyAlignment="1">
      <alignment horizontal="center" vertical="center"/>
    </xf>
    <xf numFmtId="0" fontId="4" fillId="8" borderId="24" xfId="1" applyFont="1" applyFill="1" applyBorder="1" applyAlignment="1">
      <alignment horizontal="center" vertical="center" wrapText="1"/>
    </xf>
    <xf numFmtId="0" fontId="4" fillId="8" borderId="114" xfId="1" applyFont="1" applyFill="1" applyBorder="1" applyAlignment="1">
      <alignment horizontal="left" vertical="center" wrapText="1"/>
    </xf>
    <xf numFmtId="0" fontId="7" fillId="4" borderId="26" xfId="1" applyFont="1" applyFill="1" applyBorder="1" applyAlignment="1">
      <alignment horizontal="left" vertical="center" wrapText="1"/>
    </xf>
    <xf numFmtId="0" fontId="7" fillId="4" borderId="23" xfId="1" applyFont="1" applyFill="1" applyBorder="1" applyAlignment="1">
      <alignment horizontal="left" vertical="center" wrapText="1"/>
    </xf>
    <xf numFmtId="0" fontId="4" fillId="4" borderId="21" xfId="1" applyFont="1" applyFill="1" applyBorder="1" applyAlignment="1">
      <alignment horizontal="center" vertical="center"/>
    </xf>
    <xf numFmtId="0" fontId="4" fillId="4" borderId="116" xfId="1" applyFont="1" applyFill="1" applyBorder="1" applyAlignment="1">
      <alignment vertical="center" wrapText="1"/>
    </xf>
    <xf numFmtId="0" fontId="4" fillId="4" borderId="71" xfId="1" applyFont="1" applyFill="1" applyBorder="1" applyAlignment="1">
      <alignment horizontal="center" vertical="center"/>
    </xf>
    <xf numFmtId="0" fontId="4" fillId="5" borderId="90" xfId="1" applyFont="1" applyFill="1" applyBorder="1" applyAlignment="1">
      <alignment horizontal="center" vertical="center"/>
    </xf>
    <xf numFmtId="49" fontId="4" fillId="0" borderId="117" xfId="1" applyNumberFormat="1" applyFont="1" applyFill="1" applyBorder="1" applyAlignment="1">
      <alignment horizontal="center" vertical="center" wrapText="1"/>
    </xf>
    <xf numFmtId="0" fontId="4" fillId="4" borderId="118" xfId="1" applyFont="1" applyFill="1" applyBorder="1" applyAlignment="1">
      <alignment horizontal="left" vertical="center" wrapText="1" indent="2"/>
    </xf>
    <xf numFmtId="0" fontId="4" fillId="4" borderId="28" xfId="1" applyFont="1" applyFill="1" applyBorder="1" applyAlignment="1">
      <alignment horizontal="center" vertical="center" wrapText="1"/>
    </xf>
    <xf numFmtId="0" fontId="4" fillId="4" borderId="29" xfId="1" applyFont="1" applyFill="1" applyBorder="1" applyAlignment="1">
      <alignment horizontal="center" vertical="center" wrapText="1"/>
    </xf>
    <xf numFmtId="0" fontId="4" fillId="5" borderId="91" xfId="1" applyFont="1" applyFill="1" applyBorder="1" applyAlignment="1">
      <alignment horizontal="center" vertical="center"/>
    </xf>
    <xf numFmtId="49" fontId="16" fillId="4" borderId="119" xfId="1" applyNumberFormat="1" applyFont="1" applyFill="1" applyBorder="1" applyAlignment="1">
      <alignment horizontal="left" vertical="top" wrapText="1" indent="2"/>
    </xf>
    <xf numFmtId="49" fontId="4" fillId="0" borderId="120" xfId="1" applyNumberFormat="1" applyFont="1" applyFill="1" applyBorder="1" applyAlignment="1">
      <alignment horizontal="center" vertical="center" wrapText="1"/>
    </xf>
    <xf numFmtId="49" fontId="16" fillId="4" borderId="121" xfId="1" applyNumberFormat="1" applyFont="1" applyFill="1" applyBorder="1" applyAlignment="1">
      <alignment horizontal="left" vertical="top" wrapText="1" indent="2"/>
    </xf>
    <xf numFmtId="0" fontId="4" fillId="4" borderId="16" xfId="1" applyFont="1" applyFill="1" applyBorder="1" applyAlignment="1">
      <alignment horizontal="center" vertical="center" wrapText="1"/>
    </xf>
    <xf numFmtId="0" fontId="4" fillId="4" borderId="17" xfId="1" applyFont="1" applyFill="1" applyBorder="1" applyAlignment="1">
      <alignment horizontal="center" vertical="center" wrapText="1"/>
    </xf>
    <xf numFmtId="0" fontId="4" fillId="0" borderId="54" xfId="1" applyFont="1" applyFill="1" applyBorder="1" applyAlignment="1">
      <alignment horizontal="center" vertical="center"/>
    </xf>
    <xf numFmtId="0" fontId="4" fillId="5" borderId="95" xfId="1" applyFont="1" applyFill="1" applyBorder="1" applyAlignment="1">
      <alignment horizontal="center" vertical="center"/>
    </xf>
    <xf numFmtId="49" fontId="4" fillId="0" borderId="31" xfId="1" applyNumberFormat="1" applyFont="1" applyFill="1" applyBorder="1" applyAlignment="1">
      <alignment vertical="center" wrapText="1"/>
    </xf>
    <xf numFmtId="0" fontId="4" fillId="0" borderId="46" xfId="1" quotePrefix="1" applyFont="1" applyFill="1" applyBorder="1" applyAlignment="1">
      <alignment horizontal="center" vertical="center"/>
    </xf>
    <xf numFmtId="0" fontId="4" fillId="0" borderId="81" xfId="1" applyFont="1" applyFill="1" applyBorder="1" applyAlignment="1">
      <alignment horizontal="center" vertical="center"/>
    </xf>
    <xf numFmtId="0" fontId="4" fillId="0" borderId="79" xfId="1" applyFont="1" applyFill="1" applyBorder="1" applyAlignment="1">
      <alignment horizontal="center" vertical="center"/>
    </xf>
    <xf numFmtId="0" fontId="4" fillId="5" borderId="79" xfId="1" applyFont="1" applyFill="1" applyBorder="1" applyAlignment="1">
      <alignment horizontal="center" vertical="center"/>
    </xf>
    <xf numFmtId="0" fontId="4" fillId="5" borderId="44" xfId="1" applyFont="1" applyFill="1" applyBorder="1" applyAlignment="1">
      <alignment horizontal="center" vertical="center"/>
    </xf>
    <xf numFmtId="0" fontId="4" fillId="5" borderId="52" xfId="1" applyFont="1" applyFill="1" applyBorder="1" applyAlignment="1">
      <alignment horizontal="center" vertical="center"/>
    </xf>
    <xf numFmtId="0" fontId="4" fillId="0" borderId="51" xfId="1" applyNumberFormat="1" applyFont="1" applyFill="1" applyBorder="1" applyAlignment="1">
      <alignment vertical="center" wrapText="1"/>
    </xf>
    <xf numFmtId="0" fontId="4" fillId="8" borderId="35" xfId="1" applyFont="1" applyFill="1" applyBorder="1" applyAlignment="1">
      <alignment horizontal="center" vertical="center" wrapText="1"/>
    </xf>
    <xf numFmtId="0" fontId="4" fillId="8" borderId="90" xfId="1" applyFont="1" applyFill="1" applyBorder="1" applyAlignment="1">
      <alignment horizontal="left" vertical="center" wrapText="1"/>
    </xf>
    <xf numFmtId="0" fontId="7" fillId="0" borderId="43" xfId="1" applyFont="1" applyFill="1" applyBorder="1" applyAlignment="1">
      <alignment horizontal="left" vertical="center" wrapText="1" indent="2"/>
    </xf>
    <xf numFmtId="0" fontId="4" fillId="0" borderId="0" xfId="1" applyFont="1" applyFill="1" applyAlignment="1">
      <alignment horizontal="center" vertical="center" wrapText="1"/>
    </xf>
    <xf numFmtId="0" fontId="4" fillId="0" borderId="0" xfId="1" applyFont="1" applyFill="1" applyAlignment="1">
      <alignment horizontal="left" vertical="center" wrapText="1"/>
    </xf>
    <xf numFmtId="0" fontId="4" fillId="4" borderId="0" xfId="1" applyFont="1" applyFill="1"/>
    <xf numFmtId="0" fontId="4" fillId="4" borderId="0" xfId="1" applyFont="1" applyFill="1" applyAlignment="1">
      <alignment horizontal="center" vertical="center" wrapText="1"/>
    </xf>
    <xf numFmtId="0" fontId="4" fillId="0" borderId="0" xfId="1" applyFont="1" applyFill="1" applyAlignment="1">
      <alignment wrapText="1"/>
    </xf>
    <xf numFmtId="0" fontId="4" fillId="0" borderId="76" xfId="1" applyFont="1" applyFill="1" applyBorder="1" applyAlignment="1">
      <alignment horizontal="center" vertical="center" wrapText="1"/>
    </xf>
    <xf numFmtId="0" fontId="4" fillId="0" borderId="97" xfId="1" applyFont="1" applyFill="1" applyBorder="1" applyAlignment="1">
      <alignment horizontal="left"/>
    </xf>
    <xf numFmtId="0" fontId="4" fillId="0" borderId="97" xfId="1" applyFont="1" applyFill="1" applyBorder="1"/>
    <xf numFmtId="0" fontId="0" fillId="0" borderId="1" xfId="1" applyFont="1" applyFill="1" applyBorder="1" applyAlignment="1">
      <alignment horizontal="center" vertical="center"/>
    </xf>
    <xf numFmtId="0" fontId="17" fillId="0" borderId="36" xfId="4" applyFill="1" applyBorder="1" applyAlignment="1">
      <alignment horizontal="center" vertical="center" wrapText="1"/>
    </xf>
    <xf numFmtId="0" fontId="17" fillId="0" borderId="47" xfId="4" applyFill="1" applyBorder="1" applyAlignment="1">
      <alignment horizontal="center" vertical="center" wrapText="1"/>
    </xf>
    <xf numFmtId="0" fontId="17" fillId="0" borderId="25" xfId="4" applyFill="1" applyBorder="1" applyAlignment="1">
      <alignment horizontal="center" vertical="center" wrapText="1"/>
    </xf>
    <xf numFmtId="0" fontId="17" fillId="0" borderId="55" xfId="4" applyFill="1" applyBorder="1" applyAlignment="1">
      <alignment horizontal="center" vertical="center" wrapText="1"/>
    </xf>
    <xf numFmtId="0" fontId="8" fillId="4" borderId="72" xfId="1" applyFont="1" applyFill="1" applyBorder="1" applyAlignment="1">
      <alignment vertical="center" wrapText="1"/>
    </xf>
    <xf numFmtId="0" fontId="17" fillId="0" borderId="8" xfId="4" applyFill="1" applyBorder="1" applyAlignment="1">
      <alignment horizontal="center" vertical="center" wrapText="1"/>
    </xf>
    <xf numFmtId="0" fontId="18" fillId="0" borderId="36" xfId="4" applyFont="1" applyFill="1" applyBorder="1" applyAlignment="1">
      <alignment horizontal="center" vertical="center" wrapText="1"/>
    </xf>
    <xf numFmtId="0" fontId="7" fillId="4" borderId="51" xfId="0" applyFont="1" applyFill="1" applyBorder="1" applyAlignment="1">
      <alignment horizontal="left" vertical="center" wrapText="1" indent="2"/>
    </xf>
    <xf numFmtId="0" fontId="0" fillId="0" borderId="1" xfId="1" applyFont="1" applyFill="1" applyBorder="1" applyAlignment="1"/>
    <xf numFmtId="0" fontId="1" fillId="0" borderId="1" xfId="1" applyFont="1" applyFill="1" applyBorder="1" applyAlignment="1"/>
    <xf numFmtId="0" fontId="17" fillId="0" borderId="6" xfId="4" applyFill="1" applyBorder="1" applyAlignment="1">
      <alignment horizontal="center" vertical="center" wrapText="1"/>
    </xf>
    <xf numFmtId="0" fontId="17" fillId="0" borderId="15" xfId="4" applyFill="1" applyBorder="1" applyAlignment="1">
      <alignment horizontal="center" vertical="center" wrapText="1"/>
    </xf>
    <xf numFmtId="0" fontId="17" fillId="0" borderId="87" xfId="4" applyFill="1" applyBorder="1" applyAlignment="1">
      <alignment horizontal="center" vertical="center" wrapText="1"/>
    </xf>
    <xf numFmtId="0" fontId="9" fillId="0" borderId="6" xfId="2" applyFill="1" applyBorder="1" applyAlignment="1">
      <alignment horizontal="center" vertical="center" wrapText="1"/>
    </xf>
    <xf numFmtId="0" fontId="17" fillId="0" borderId="65" xfId="4" applyFill="1" applyBorder="1" applyAlignment="1">
      <alignment horizontal="center" vertical="center" wrapText="1"/>
    </xf>
    <xf numFmtId="0" fontId="4" fillId="4" borderId="56" xfId="1" applyFont="1" applyFill="1" applyBorder="1" applyAlignment="1">
      <alignment horizontal="center" vertical="center" wrapText="1"/>
    </xf>
    <xf numFmtId="0" fontId="4" fillId="4" borderId="34" xfId="1" applyFont="1" applyFill="1" applyBorder="1" applyAlignment="1">
      <alignment horizontal="center" vertical="center" wrapText="1"/>
    </xf>
    <xf numFmtId="0" fontId="4" fillId="4" borderId="53" xfId="1" applyFont="1" applyFill="1" applyBorder="1" applyAlignment="1">
      <alignment horizontal="center" vertical="center" wrapText="1"/>
    </xf>
    <xf numFmtId="49" fontId="4" fillId="0" borderId="42" xfId="1" applyNumberFormat="1" applyFont="1" applyFill="1" applyBorder="1" applyAlignment="1">
      <alignment horizontal="center" vertical="center" wrapText="1"/>
    </xf>
    <xf numFmtId="49" fontId="4" fillId="0" borderId="50" xfId="1" applyNumberFormat="1" applyFont="1" applyFill="1" applyBorder="1" applyAlignment="1">
      <alignment horizontal="center" vertical="center" wrapText="1"/>
    </xf>
    <xf numFmtId="0" fontId="4" fillId="4" borderId="46" xfId="1" applyFont="1" applyFill="1" applyBorder="1" applyAlignment="1">
      <alignment horizontal="center" vertical="center" wrapText="1"/>
    </xf>
    <xf numFmtId="0" fontId="4" fillId="4" borderId="54" xfId="1" applyFont="1" applyFill="1" applyBorder="1" applyAlignment="1">
      <alignment horizontal="center" vertical="center" wrapText="1"/>
    </xf>
    <xf numFmtId="0" fontId="4" fillId="4" borderId="47" xfId="1" applyFont="1" applyFill="1" applyBorder="1" applyAlignment="1">
      <alignment horizontal="center" vertical="center" wrapText="1"/>
    </xf>
    <xf numFmtId="0" fontId="4" fillId="4" borderId="55"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61"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4" borderId="85" xfId="1" applyFont="1" applyFill="1" applyBorder="1" applyAlignment="1">
      <alignment horizontal="center" vertical="center" wrapText="1"/>
    </xf>
    <xf numFmtId="0" fontId="4" fillId="4" borderId="81"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38" xfId="1" applyFont="1" applyFill="1" applyBorder="1" applyAlignment="1">
      <alignment horizontal="center" vertical="center" wrapText="1"/>
    </xf>
    <xf numFmtId="49" fontId="4" fillId="0" borderId="35" xfId="1" applyNumberFormat="1" applyFont="1" applyFill="1" applyBorder="1" applyAlignment="1">
      <alignment horizontal="center" vertical="center" wrapText="1"/>
    </xf>
    <xf numFmtId="0" fontId="4" fillId="4" borderId="35" xfId="1" applyFont="1" applyFill="1" applyBorder="1" applyAlignment="1">
      <alignment horizontal="center" vertical="center" wrapText="1"/>
    </xf>
    <xf numFmtId="0" fontId="4" fillId="4" borderId="51" xfId="1" applyFont="1" applyFill="1" applyBorder="1" applyAlignment="1">
      <alignment horizontal="left" vertical="center" wrapText="1"/>
    </xf>
    <xf numFmtId="0" fontId="4" fillId="4" borderId="33" xfId="1" applyFont="1" applyFill="1" applyBorder="1" applyAlignment="1">
      <alignment horizontal="left" vertical="center" wrapText="1"/>
    </xf>
    <xf numFmtId="0" fontId="4" fillId="4" borderId="52" xfId="1" applyFont="1" applyFill="1" applyBorder="1" applyAlignment="1">
      <alignment horizontal="left" vertical="center" wrapText="1"/>
    </xf>
    <xf numFmtId="0" fontId="4" fillId="4" borderId="32" xfId="1" applyFont="1" applyFill="1" applyBorder="1" applyAlignment="1">
      <alignment horizontal="left" vertical="center" wrapText="1"/>
    </xf>
    <xf numFmtId="0" fontId="10" fillId="0" borderId="55" xfId="2" applyFont="1" applyFill="1" applyBorder="1" applyAlignment="1">
      <alignment horizontal="center" vertical="center" wrapText="1"/>
    </xf>
    <xf numFmtId="0" fontId="8" fillId="0" borderId="47" xfId="1" applyFont="1" applyFill="1" applyBorder="1" applyAlignment="1">
      <alignment horizontal="center" vertical="center" wrapText="1"/>
    </xf>
    <xf numFmtId="0" fontId="10" fillId="0" borderId="15" xfId="2" applyFont="1" applyFill="1" applyBorder="1" applyAlignment="1">
      <alignment horizontal="center" vertical="center" wrapText="1"/>
    </xf>
    <xf numFmtId="0" fontId="3" fillId="0" borderId="47" xfId="1" applyFill="1" applyBorder="1" applyAlignment="1">
      <alignment horizontal="center" vertical="center" wrapText="1"/>
    </xf>
    <xf numFmtId="0" fontId="3" fillId="0" borderId="55" xfId="1" applyFill="1" applyBorder="1" applyAlignment="1">
      <alignment horizontal="center" vertical="center" wrapText="1"/>
    </xf>
    <xf numFmtId="0" fontId="10" fillId="0" borderId="65" xfId="2" applyFont="1" applyFill="1" applyBorder="1" applyAlignment="1">
      <alignment horizontal="center" vertical="center" wrapText="1"/>
    </xf>
    <xf numFmtId="0" fontId="4" fillId="11" borderId="66" xfId="1" applyFont="1" applyFill="1" applyBorder="1" applyAlignment="1">
      <alignment horizontal="center" vertical="center" wrapText="1"/>
    </xf>
    <xf numFmtId="0" fontId="4" fillId="11" borderId="93" xfId="1" applyFont="1" applyFill="1" applyBorder="1" applyAlignment="1">
      <alignment horizontal="left" vertical="center" wrapText="1"/>
    </xf>
    <xf numFmtId="0" fontId="4" fillId="11" borderId="61" xfId="1" applyFont="1" applyFill="1" applyBorder="1" applyAlignment="1">
      <alignment horizontal="center" vertical="center" wrapText="1"/>
    </xf>
    <xf numFmtId="0" fontId="4" fillId="11" borderId="75" xfId="1" applyFont="1" applyFill="1" applyBorder="1" applyAlignment="1">
      <alignment horizontal="left" vertical="center" wrapText="1"/>
    </xf>
    <xf numFmtId="0" fontId="4" fillId="0" borderId="0" xfId="1" applyFont="1" applyFill="1" applyAlignment="1">
      <alignment horizontal="center" vertical="center"/>
    </xf>
    <xf numFmtId="49" fontId="4" fillId="0" borderId="125" xfId="1" applyNumberFormat="1" applyFont="1" applyFill="1" applyBorder="1" applyAlignment="1">
      <alignment horizontal="center" vertical="center" wrapText="1"/>
    </xf>
    <xf numFmtId="0" fontId="4" fillId="4" borderId="86" xfId="1" applyFont="1" applyFill="1" applyBorder="1" applyAlignment="1">
      <alignment horizontal="left" vertical="center" wrapText="1" indent="2"/>
    </xf>
    <xf numFmtId="0" fontId="1" fillId="0" borderId="0" xfId="1" applyFont="1" applyBorder="1" applyAlignment="1">
      <alignment vertical="center"/>
    </xf>
    <xf numFmtId="0" fontId="1" fillId="0" borderId="0" xfId="1" applyFont="1" applyBorder="1" applyAlignment="1">
      <alignment horizontal="center" vertical="center"/>
    </xf>
    <xf numFmtId="0" fontId="4" fillId="4" borderId="76" xfId="1" applyFont="1" applyFill="1" applyBorder="1" applyAlignment="1">
      <alignment vertical="center" wrapText="1"/>
    </xf>
    <xf numFmtId="0" fontId="4" fillId="9" borderId="24" xfId="1" applyFont="1" applyFill="1" applyBorder="1" applyAlignment="1">
      <alignment horizontal="center" vertical="center" wrapText="1"/>
    </xf>
    <xf numFmtId="0" fontId="4" fillId="9" borderId="25" xfId="1" applyFont="1" applyFill="1" applyBorder="1" applyAlignment="1">
      <alignment horizontal="left" vertical="center" wrapText="1"/>
    </xf>
    <xf numFmtId="0" fontId="4" fillId="0" borderId="127" xfId="1" applyFont="1" applyFill="1" applyBorder="1" applyAlignment="1">
      <alignment horizontal="center" vertical="center" wrapText="1"/>
    </xf>
    <xf numFmtId="0" fontId="4" fillId="0" borderId="122" xfId="1" applyFont="1" applyFill="1" applyBorder="1" applyAlignment="1">
      <alignment horizontal="center" vertical="center" wrapText="1"/>
    </xf>
    <xf numFmtId="0" fontId="17" fillId="0" borderId="76" xfId="4" applyFill="1" applyBorder="1" applyAlignment="1">
      <alignment vertical="center" wrapText="1"/>
    </xf>
    <xf numFmtId="0" fontId="4" fillId="3" borderId="33" xfId="1" applyFont="1" applyFill="1" applyBorder="1" applyAlignment="1">
      <alignment horizontal="center" vertical="center" wrapText="1"/>
    </xf>
    <xf numFmtId="0" fontId="4" fillId="3" borderId="32" xfId="1" applyFont="1" applyFill="1" applyBorder="1" applyAlignment="1">
      <alignment horizontal="center" vertical="center" wrapText="1"/>
    </xf>
    <xf numFmtId="0" fontId="17" fillId="3" borderId="72" xfId="4" applyFill="1" applyBorder="1" applyAlignment="1">
      <alignment vertical="center" wrapText="1"/>
    </xf>
    <xf numFmtId="0" fontId="17" fillId="0" borderId="74" xfId="4" applyFill="1" applyBorder="1" applyAlignment="1">
      <alignment vertical="center" wrapText="1"/>
    </xf>
    <xf numFmtId="0" fontId="4" fillId="3" borderId="35" xfId="1" applyFont="1" applyFill="1" applyBorder="1" applyAlignment="1">
      <alignment horizontal="center" vertical="center"/>
    </xf>
    <xf numFmtId="0" fontId="4" fillId="3" borderId="32" xfId="1" applyFont="1" applyFill="1" applyBorder="1" applyAlignment="1">
      <alignment horizontal="center" vertical="center"/>
    </xf>
    <xf numFmtId="0" fontId="9" fillId="3" borderId="25" xfId="2" applyFill="1" applyBorder="1" applyAlignment="1">
      <alignment horizontal="center" vertical="center" wrapText="1"/>
    </xf>
    <xf numFmtId="49" fontId="4" fillId="0" borderId="128" xfId="1" applyNumberFormat="1" applyFont="1" applyFill="1" applyBorder="1" applyAlignment="1">
      <alignment horizontal="center" vertical="center" wrapText="1"/>
    </xf>
    <xf numFmtId="0" fontId="4" fillId="4" borderId="76" xfId="1" applyFont="1" applyFill="1" applyBorder="1" applyAlignment="1">
      <alignment horizontal="left" vertical="center" wrapText="1" indent="2"/>
    </xf>
    <xf numFmtId="0" fontId="4" fillId="4" borderId="99" xfId="1" applyFont="1" applyFill="1" applyBorder="1" applyAlignment="1">
      <alignment horizontal="center" vertical="center" wrapText="1"/>
    </xf>
    <xf numFmtId="0" fontId="4" fillId="4" borderId="129" xfId="1" applyFont="1" applyFill="1" applyBorder="1" applyAlignment="1">
      <alignment horizontal="center" vertical="center" wrapText="1"/>
    </xf>
    <xf numFmtId="0" fontId="4" fillId="0" borderId="85" xfId="1" applyFont="1" applyFill="1" applyBorder="1" applyAlignment="1">
      <alignment horizontal="center" vertical="center"/>
    </xf>
    <xf numFmtId="0" fontId="4" fillId="5" borderId="130" xfId="1" applyFont="1" applyFill="1" applyBorder="1" applyAlignment="1">
      <alignment horizontal="center" vertical="center"/>
    </xf>
    <xf numFmtId="0" fontId="9" fillId="0" borderId="65" xfId="2" applyFill="1" applyBorder="1" applyAlignment="1">
      <alignment vertical="center" wrapText="1"/>
    </xf>
    <xf numFmtId="0" fontId="9" fillId="0" borderId="15" xfId="2" applyFill="1" applyBorder="1" applyAlignment="1">
      <alignment vertical="center" wrapText="1"/>
    </xf>
    <xf numFmtId="0" fontId="17" fillId="3" borderId="6" xfId="4" applyFill="1" applyBorder="1" applyAlignment="1">
      <alignment vertical="center" wrapText="1"/>
    </xf>
    <xf numFmtId="0" fontId="4" fillId="4" borderId="86" xfId="1" applyFont="1" applyFill="1" applyBorder="1" applyAlignment="1">
      <alignment vertical="center" wrapText="1"/>
    </xf>
    <xf numFmtId="0" fontId="4" fillId="5" borderId="57" xfId="1" applyFont="1" applyFill="1" applyBorder="1" applyAlignment="1">
      <alignment horizontal="center" vertical="center"/>
    </xf>
    <xf numFmtId="0" fontId="4" fillId="4" borderId="52" xfId="1" applyFont="1" applyFill="1" applyBorder="1" applyAlignment="1">
      <alignment vertical="center" wrapText="1"/>
    </xf>
    <xf numFmtId="0" fontId="17" fillId="0" borderId="15" xfId="4" applyFill="1" applyBorder="1" applyAlignment="1">
      <alignment vertical="center" wrapText="1"/>
    </xf>
    <xf numFmtId="0" fontId="17" fillId="0" borderId="36" xfId="4" applyFill="1" applyBorder="1" applyAlignment="1">
      <alignment vertical="center" wrapText="1"/>
    </xf>
    <xf numFmtId="0" fontId="17" fillId="0" borderId="55" xfId="4" applyFill="1" applyBorder="1" applyAlignment="1">
      <alignment vertical="center" wrapText="1"/>
    </xf>
    <xf numFmtId="0" fontId="4" fillId="3" borderId="51" xfId="1" applyFont="1" applyFill="1" applyBorder="1" applyAlignment="1">
      <alignment horizontal="center" vertical="center"/>
    </xf>
    <xf numFmtId="0" fontId="10" fillId="0" borderId="65" xfId="2" applyFont="1" applyFill="1" applyBorder="1" applyAlignment="1">
      <alignment vertical="center" wrapText="1"/>
    </xf>
    <xf numFmtId="0" fontId="4" fillId="3" borderId="79" xfId="1" applyFont="1" applyFill="1" applyBorder="1" applyAlignment="1">
      <alignment horizontal="center" vertical="center"/>
    </xf>
    <xf numFmtId="0" fontId="10" fillId="3" borderId="87" xfId="2" applyFont="1" applyFill="1" applyBorder="1" applyAlignment="1">
      <alignment vertical="center" wrapText="1"/>
    </xf>
    <xf numFmtId="0" fontId="17" fillId="0" borderId="65" xfId="4" applyFill="1" applyBorder="1" applyAlignment="1">
      <alignment vertical="center" wrapText="1"/>
    </xf>
    <xf numFmtId="0" fontId="17" fillId="3" borderId="65" xfId="4" applyFill="1" applyBorder="1" applyAlignment="1">
      <alignment vertical="center" wrapText="1"/>
    </xf>
    <xf numFmtId="0" fontId="4" fillId="5" borderId="74" xfId="1" applyFont="1" applyFill="1" applyBorder="1" applyAlignment="1">
      <alignment horizontal="center" vertical="center"/>
    </xf>
    <xf numFmtId="0" fontId="7" fillId="5" borderId="79" xfId="1" applyFont="1" applyFill="1" applyBorder="1" applyAlignment="1">
      <alignment horizontal="center" vertical="center" wrapText="1"/>
    </xf>
    <xf numFmtId="0" fontId="18" fillId="3" borderId="36" xfId="4" applyFont="1" applyFill="1" applyBorder="1" applyAlignment="1">
      <alignment horizontal="center" vertical="center" wrapText="1"/>
    </xf>
    <xf numFmtId="0" fontId="7" fillId="0" borderId="76" xfId="1" applyFont="1" applyFill="1" applyBorder="1" applyAlignment="1">
      <alignment vertical="center" wrapText="1"/>
    </xf>
    <xf numFmtId="0" fontId="7" fillId="0" borderId="74" xfId="1" applyFont="1" applyFill="1" applyBorder="1" applyAlignment="1">
      <alignment vertical="center" wrapText="1"/>
    </xf>
    <xf numFmtId="49" fontId="4" fillId="0" borderId="115" xfId="1" applyNumberFormat="1" applyFont="1" applyFill="1" applyBorder="1" applyAlignment="1">
      <alignment horizontal="center" vertical="center" wrapText="1"/>
    </xf>
    <xf numFmtId="0" fontId="4" fillId="3" borderId="127"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49" fontId="4" fillId="0" borderId="32" xfId="1" applyNumberFormat="1" applyFont="1" applyFill="1" applyBorder="1" applyAlignment="1">
      <alignment horizontal="center" vertical="center" wrapText="1"/>
    </xf>
    <xf numFmtId="0" fontId="4" fillId="4" borderId="32" xfId="1" applyFont="1" applyFill="1" applyBorder="1" applyAlignment="1">
      <alignment horizontal="center" vertical="center" wrapText="1"/>
    </xf>
    <xf numFmtId="0" fontId="3" fillId="4" borderId="32" xfId="1" applyFill="1" applyBorder="1" applyAlignment="1">
      <alignment horizontal="center" vertical="center" wrapText="1"/>
    </xf>
    <xf numFmtId="49" fontId="4" fillId="0" borderId="43" xfId="1" applyNumberFormat="1" applyFont="1" applyFill="1" applyBorder="1" applyAlignment="1">
      <alignment horizontal="center" vertical="center" wrapText="1"/>
    </xf>
    <xf numFmtId="0" fontId="4" fillId="4" borderId="43" xfId="1" applyFont="1" applyFill="1" applyBorder="1" applyAlignment="1">
      <alignment horizontal="left" vertical="center" wrapText="1"/>
    </xf>
    <xf numFmtId="0" fontId="3" fillId="4" borderId="43" xfId="1" applyFill="1" applyBorder="1" applyAlignment="1">
      <alignment horizontal="center" vertical="center" wrapText="1"/>
    </xf>
    <xf numFmtId="0" fontId="10" fillId="0" borderId="47" xfId="2" applyFont="1" applyFill="1" applyBorder="1" applyAlignment="1">
      <alignment vertical="center" wrapText="1"/>
    </xf>
    <xf numFmtId="49" fontId="4" fillId="0" borderId="51" xfId="1" applyNumberFormat="1" applyFont="1" applyFill="1" applyBorder="1" applyAlignment="1">
      <alignment horizontal="center" vertical="center" wrapText="1"/>
    </xf>
    <xf numFmtId="0" fontId="3" fillId="4" borderId="51" xfId="1" applyFill="1" applyBorder="1" applyAlignment="1">
      <alignment horizontal="center" vertical="center" wrapText="1"/>
    </xf>
    <xf numFmtId="0" fontId="10" fillId="0" borderId="55" xfId="2" applyFont="1" applyFill="1" applyBorder="1" applyAlignment="1">
      <alignment vertical="center" wrapText="1"/>
    </xf>
    <xf numFmtId="0" fontId="7" fillId="0" borderId="107" xfId="1" applyFont="1" applyFill="1" applyBorder="1" applyAlignment="1">
      <alignment horizontal="left" vertical="center" wrapText="1" indent="2"/>
    </xf>
    <xf numFmtId="0" fontId="10" fillId="0" borderId="112" xfId="2" applyFont="1" applyFill="1" applyBorder="1" applyAlignment="1">
      <alignment vertical="center" wrapText="1"/>
    </xf>
    <xf numFmtId="49" fontId="4" fillId="0" borderId="132" xfId="1" applyNumberFormat="1" applyFont="1" applyFill="1" applyBorder="1" applyAlignment="1">
      <alignment horizontal="center" vertical="center" wrapText="1"/>
    </xf>
    <xf numFmtId="0" fontId="8" fillId="0" borderId="133" xfId="5" applyFont="1" applyBorder="1" applyAlignment="1">
      <alignment vertical="top" wrapText="1"/>
    </xf>
    <xf numFmtId="0" fontId="4" fillId="4" borderId="132" xfId="1" applyFont="1" applyFill="1" applyBorder="1" applyAlignment="1">
      <alignment horizontal="center" vertical="center" wrapText="1"/>
    </xf>
    <xf numFmtId="0" fontId="3" fillId="4" borderId="132" xfId="1" applyFill="1" applyBorder="1" applyAlignment="1">
      <alignment horizontal="center" vertical="center" wrapText="1"/>
    </xf>
    <xf numFmtId="0" fontId="4" fillId="0" borderId="132" xfId="1" applyFont="1" applyFill="1" applyBorder="1" applyAlignment="1">
      <alignment horizontal="center" vertical="center"/>
    </xf>
    <xf numFmtId="0" fontId="4" fillId="5" borderId="132" xfId="1" applyFont="1" applyFill="1" applyBorder="1" applyAlignment="1">
      <alignment horizontal="center" vertical="center"/>
    </xf>
    <xf numFmtId="0" fontId="10" fillId="0" borderId="134" xfId="2" applyFont="1" applyFill="1" applyBorder="1" applyAlignment="1">
      <alignment vertical="center" wrapText="1"/>
    </xf>
    <xf numFmtId="0" fontId="8" fillId="0" borderId="135" xfId="5" applyFont="1" applyBorder="1" applyAlignment="1">
      <alignment vertical="top" wrapText="1"/>
    </xf>
    <xf numFmtId="0" fontId="8" fillId="0" borderId="136" xfId="5" applyFont="1" applyBorder="1" applyAlignment="1">
      <alignment vertical="top" wrapText="1"/>
    </xf>
    <xf numFmtId="49" fontId="4" fillId="0" borderId="26" xfId="1" applyNumberFormat="1" applyFont="1" applyFill="1" applyBorder="1" applyAlignment="1">
      <alignment horizontal="center" vertical="center" wrapText="1"/>
    </xf>
    <xf numFmtId="0" fontId="4" fillId="4" borderId="26" xfId="1" applyFont="1" applyFill="1" applyBorder="1" applyAlignment="1">
      <alignment horizontal="left" vertical="center" wrapText="1"/>
    </xf>
    <xf numFmtId="0" fontId="4" fillId="4" borderId="26" xfId="1" applyFont="1" applyFill="1" applyBorder="1" applyAlignment="1">
      <alignment horizontal="center" vertical="center" wrapText="1"/>
    </xf>
    <xf numFmtId="0" fontId="3" fillId="4" borderId="26" xfId="1" applyFill="1" applyBorder="1" applyAlignment="1">
      <alignment horizontal="center" vertical="center" wrapText="1"/>
    </xf>
    <xf numFmtId="0" fontId="10" fillId="0" borderId="25" xfId="2" applyFont="1" applyFill="1" applyBorder="1" applyAlignment="1">
      <alignment vertical="center" wrapText="1"/>
    </xf>
    <xf numFmtId="0" fontId="4" fillId="3" borderId="105" xfId="1" applyFont="1" applyFill="1" applyBorder="1" applyAlignment="1">
      <alignment horizontal="center" vertical="center" wrapText="1"/>
    </xf>
    <xf numFmtId="0" fontId="4" fillId="3" borderId="43" xfId="1" applyFont="1" applyFill="1" applyBorder="1" applyAlignment="1">
      <alignment horizontal="center" vertical="center"/>
    </xf>
    <xf numFmtId="0" fontId="10" fillId="3" borderId="47" xfId="2" applyFont="1" applyFill="1" applyBorder="1" applyAlignment="1">
      <alignment vertical="center" wrapText="1"/>
    </xf>
    <xf numFmtId="0" fontId="7" fillId="0" borderId="26" xfId="1" applyFont="1" applyFill="1" applyBorder="1" applyAlignment="1">
      <alignment horizontal="left" vertical="center" wrapText="1" indent="2"/>
    </xf>
    <xf numFmtId="0" fontId="8" fillId="0" borderId="137" xfId="5" applyFont="1" applyBorder="1" applyAlignment="1">
      <alignment vertical="top" wrapText="1"/>
    </xf>
    <xf numFmtId="0" fontId="10" fillId="3" borderId="36" xfId="2" applyFont="1" applyFill="1" applyBorder="1" applyAlignment="1">
      <alignment vertical="center" wrapText="1"/>
    </xf>
    <xf numFmtId="0" fontId="4" fillId="0" borderId="0" xfId="1" applyFont="1" applyFill="1" applyBorder="1"/>
    <xf numFmtId="0" fontId="4" fillId="0" borderId="0" xfId="1" applyFont="1" applyFill="1" applyBorder="1" applyAlignment="1">
      <alignment wrapText="1"/>
    </xf>
    <xf numFmtId="0" fontId="4" fillId="0" borderId="0" xfId="1" applyFont="1" applyFill="1" applyBorder="1" applyAlignment="1">
      <alignment horizontal="left"/>
    </xf>
    <xf numFmtId="0" fontId="4" fillId="0" borderId="75" xfId="1" applyFont="1" applyFill="1" applyBorder="1" applyAlignment="1">
      <alignment horizontal="center" vertical="center"/>
    </xf>
    <xf numFmtId="0" fontId="4" fillId="0" borderId="75" xfId="1" applyFont="1" applyFill="1" applyBorder="1"/>
    <xf numFmtId="0" fontId="4" fillId="0" borderId="75" xfId="1" applyFont="1" applyFill="1" applyBorder="1" applyAlignment="1">
      <alignment horizontal="center" vertical="center" wrapText="1"/>
    </xf>
    <xf numFmtId="0" fontId="4" fillId="0" borderId="75" xfId="1" applyFont="1" applyFill="1" applyBorder="1" applyAlignment="1">
      <alignment horizontal="left" vertical="center" wrapText="1"/>
    </xf>
    <xf numFmtId="0" fontId="4" fillId="4" borderId="75" xfId="1" applyFont="1" applyFill="1" applyBorder="1" applyAlignment="1">
      <alignment horizontal="center" vertical="center" wrapText="1"/>
    </xf>
    <xf numFmtId="0" fontId="4" fillId="4" borderId="75" xfId="1" applyFont="1" applyFill="1" applyBorder="1" applyAlignment="1">
      <alignment horizontal="left"/>
    </xf>
    <xf numFmtId="0" fontId="4" fillId="0" borderId="0" xfId="1" applyFont="1" applyFill="1" applyBorder="1" applyAlignment="1">
      <alignment horizontal="center" vertical="center"/>
    </xf>
    <xf numFmtId="0" fontId="4" fillId="6" borderId="26" xfId="1" applyFont="1" applyFill="1" applyBorder="1" applyAlignment="1">
      <alignment horizontal="center" vertical="center" wrapText="1"/>
    </xf>
    <xf numFmtId="0" fontId="4" fillId="6" borderId="26" xfId="1" applyFont="1" applyFill="1" applyBorder="1" applyAlignment="1">
      <alignment horizontal="left" vertical="center" wrapText="1"/>
    </xf>
    <xf numFmtId="0" fontId="4" fillId="7" borderId="26" xfId="1" applyFont="1" applyFill="1" applyBorder="1" applyAlignment="1">
      <alignment horizontal="center" vertical="center" wrapText="1"/>
    </xf>
    <xf numFmtId="0" fontId="4" fillId="7" borderId="26" xfId="1" applyFont="1" applyFill="1" applyBorder="1" applyAlignment="1">
      <alignment horizontal="left" vertical="center" wrapText="1"/>
    </xf>
    <xf numFmtId="0" fontId="2" fillId="8" borderId="2" xfId="1" applyFont="1" applyFill="1" applyBorder="1" applyAlignment="1">
      <alignment horizontal="center" vertical="center" wrapText="1"/>
    </xf>
    <xf numFmtId="0" fontId="2" fillId="8" borderId="70" xfId="1" applyFont="1" applyFill="1" applyBorder="1" applyAlignment="1">
      <alignment horizontal="center" vertical="center" wrapText="1"/>
    </xf>
    <xf numFmtId="0" fontId="4" fillId="8" borderId="61" xfId="1" applyFont="1" applyFill="1" applyBorder="1" applyAlignment="1">
      <alignment horizontal="center" vertical="center" wrapText="1"/>
    </xf>
    <xf numFmtId="0" fontId="4" fillId="8" borderId="64" xfId="1" applyFont="1" applyFill="1" applyBorder="1" applyAlignment="1">
      <alignment horizontal="center" vertical="center" wrapText="1"/>
    </xf>
    <xf numFmtId="0" fontId="4" fillId="8" borderId="77" xfId="1" applyFont="1" applyFill="1" applyBorder="1" applyAlignment="1">
      <alignment horizontal="center" vertical="center" wrapText="1"/>
    </xf>
    <xf numFmtId="0" fontId="4" fillId="8" borderId="123" xfId="1" applyFont="1" applyFill="1" applyBorder="1" applyAlignment="1">
      <alignment horizontal="left" vertical="center" wrapText="1"/>
    </xf>
    <xf numFmtId="0" fontId="4" fillId="8" borderId="101" xfId="1" applyFont="1" applyFill="1" applyBorder="1" applyAlignment="1">
      <alignment horizontal="left" vertical="center" wrapText="1"/>
    </xf>
    <xf numFmtId="0" fontId="4" fillId="8" borderId="131" xfId="1" applyFont="1" applyFill="1" applyBorder="1" applyAlignment="1">
      <alignment horizontal="left" vertical="center" wrapText="1"/>
    </xf>
    <xf numFmtId="0" fontId="4" fillId="4" borderId="56" xfId="1" applyFont="1" applyFill="1" applyBorder="1" applyAlignment="1">
      <alignment horizontal="center" vertical="center" wrapText="1"/>
    </xf>
    <xf numFmtId="0" fontId="4" fillId="4" borderId="58" xfId="1" applyFont="1" applyFill="1" applyBorder="1" applyAlignment="1">
      <alignment horizontal="center" vertical="center" wrapText="1"/>
    </xf>
    <xf numFmtId="0" fontId="4" fillId="4" borderId="108" xfId="1" applyFont="1" applyFill="1" applyBorder="1" applyAlignment="1">
      <alignment horizontal="center" vertical="center" wrapText="1"/>
    </xf>
    <xf numFmtId="0" fontId="4" fillId="4" borderId="61" xfId="1" applyFont="1" applyFill="1" applyBorder="1" applyAlignment="1">
      <alignment horizontal="center" vertical="center" wrapText="1"/>
    </xf>
    <xf numFmtId="0" fontId="3" fillId="4" borderId="64" xfId="1" applyFill="1" applyBorder="1" applyAlignment="1">
      <alignment horizontal="center" vertical="center" wrapText="1"/>
    </xf>
    <xf numFmtId="0" fontId="3" fillId="4" borderId="77" xfId="1" applyFill="1" applyBorder="1" applyAlignment="1">
      <alignment horizontal="center" vertical="center" wrapText="1"/>
    </xf>
    <xf numFmtId="0" fontId="4" fillId="4" borderId="86" xfId="1" applyFont="1" applyFill="1" applyBorder="1" applyAlignment="1">
      <alignment horizontal="left" vertical="center" wrapText="1"/>
    </xf>
    <xf numFmtId="0" fontId="4" fillId="4" borderId="76" xfId="1" applyFont="1" applyFill="1" applyBorder="1" applyAlignment="1">
      <alignment horizontal="left" vertical="center" wrapText="1"/>
    </xf>
    <xf numFmtId="0" fontId="4" fillId="4" borderId="73" xfId="1" applyFont="1" applyFill="1" applyBorder="1" applyAlignment="1">
      <alignment horizontal="left" vertical="center" wrapText="1"/>
    </xf>
    <xf numFmtId="0" fontId="4" fillId="4" borderId="71" xfId="1" applyFont="1" applyFill="1" applyBorder="1" applyAlignment="1">
      <alignment horizontal="center" vertical="center" wrapText="1"/>
    </xf>
    <xf numFmtId="0" fontId="3" fillId="4" borderId="124" xfId="1" applyFill="1" applyBorder="1" applyAlignment="1">
      <alignment horizontal="center" vertical="center" wrapText="1"/>
    </xf>
    <xf numFmtId="0" fontId="3" fillId="4" borderId="98" xfId="1" applyFill="1" applyBorder="1" applyAlignment="1">
      <alignment horizontal="center" vertical="center" wrapText="1"/>
    </xf>
    <xf numFmtId="0" fontId="4" fillId="8" borderId="66" xfId="1" applyFont="1" applyFill="1" applyBorder="1" applyAlignment="1">
      <alignment horizontal="center" vertical="center" wrapText="1"/>
    </xf>
    <xf numFmtId="0" fontId="4" fillId="8" borderId="6"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4" fillId="4" borderId="32" xfId="1" applyFont="1" applyFill="1" applyBorder="1" applyAlignment="1">
      <alignment horizontal="left" vertical="center" wrapText="1"/>
    </xf>
    <xf numFmtId="0" fontId="4" fillId="4" borderId="51" xfId="1" applyFont="1" applyFill="1" applyBorder="1" applyAlignment="1">
      <alignment horizontal="left" vertical="center" wrapText="1"/>
    </xf>
    <xf numFmtId="0" fontId="4" fillId="4" borderId="6"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4" fillId="8" borderId="7" xfId="1" applyFont="1" applyFill="1" applyBorder="1" applyAlignment="1">
      <alignment horizontal="center" vertical="center" wrapText="1"/>
    </xf>
    <xf numFmtId="0" fontId="4" fillId="8" borderId="16" xfId="1" applyFont="1" applyFill="1" applyBorder="1" applyAlignment="1">
      <alignment horizontal="center" vertical="center" wrapText="1"/>
    </xf>
    <xf numFmtId="0" fontId="4" fillId="8" borderId="9"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4" borderId="34" xfId="1" applyFont="1" applyFill="1" applyBorder="1" applyAlignment="1">
      <alignment horizontal="center" vertical="center" wrapText="1"/>
    </xf>
    <xf numFmtId="0" fontId="4" fillId="4" borderId="53" xfId="1" applyFont="1" applyFill="1" applyBorder="1" applyAlignment="1">
      <alignment horizontal="center" vertical="center" wrapText="1"/>
    </xf>
    <xf numFmtId="0" fontId="17" fillId="0" borderId="6" xfId="4" applyFill="1" applyBorder="1" applyAlignment="1">
      <alignment horizontal="center" vertical="center" wrapText="1"/>
    </xf>
    <xf numFmtId="0" fontId="17" fillId="0" borderId="15" xfId="4" applyFill="1" applyBorder="1" applyAlignment="1">
      <alignment horizontal="center" vertical="center" wrapText="1"/>
    </xf>
    <xf numFmtId="0" fontId="4" fillId="8" borderId="6" xfId="1" applyFont="1" applyFill="1" applyBorder="1" applyAlignment="1">
      <alignment horizontal="center" vertical="center" wrapText="1"/>
    </xf>
    <xf numFmtId="0" fontId="4" fillId="8" borderId="15" xfId="1" applyFont="1" applyFill="1" applyBorder="1" applyAlignment="1">
      <alignment horizontal="center" vertical="center" wrapText="1"/>
    </xf>
    <xf numFmtId="0" fontId="2" fillId="7" borderId="2" xfId="1" applyFont="1" applyFill="1" applyBorder="1" applyAlignment="1">
      <alignment horizontal="center" vertical="center" wrapText="1"/>
    </xf>
    <xf numFmtId="0" fontId="2" fillId="7" borderId="70" xfId="1" applyFont="1" applyFill="1" applyBorder="1" applyAlignment="1">
      <alignment horizontal="center" vertical="center" wrapText="1"/>
    </xf>
    <xf numFmtId="0" fontId="4" fillId="0" borderId="61" xfId="1" applyFont="1" applyFill="1" applyBorder="1" applyAlignment="1">
      <alignment horizontal="center" vertical="center" wrapText="1"/>
    </xf>
    <xf numFmtId="0" fontId="4" fillId="0" borderId="64" xfId="1" applyFont="1" applyFill="1" applyBorder="1" applyAlignment="1">
      <alignment horizontal="center" vertical="center" wrapText="1"/>
    </xf>
    <xf numFmtId="0" fontId="4" fillId="0" borderId="77" xfId="1" applyFont="1" applyFill="1" applyBorder="1" applyAlignment="1">
      <alignment horizontal="center" vertical="center" wrapText="1"/>
    </xf>
    <xf numFmtId="0" fontId="4" fillId="8" borderId="56" xfId="1" applyFont="1" applyFill="1" applyBorder="1" applyAlignment="1">
      <alignment horizontal="center" vertical="center" wrapText="1"/>
    </xf>
    <xf numFmtId="0" fontId="4" fillId="8" borderId="58" xfId="1" applyFont="1" applyFill="1" applyBorder="1" applyAlignment="1">
      <alignment horizontal="center" vertical="center" wrapText="1"/>
    </xf>
    <xf numFmtId="0" fontId="4" fillId="8" borderId="108"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103" xfId="1" applyFont="1" applyFill="1" applyBorder="1" applyAlignment="1">
      <alignment horizontal="center" vertical="center" wrapText="1"/>
    </xf>
    <xf numFmtId="0" fontId="3" fillId="4" borderId="88" xfId="1" applyFill="1" applyBorder="1" applyAlignment="1">
      <alignment horizontal="center" vertical="center" wrapText="1"/>
    </xf>
    <xf numFmtId="0" fontId="3" fillId="4" borderId="122" xfId="1" applyFill="1" applyBorder="1" applyAlignment="1">
      <alignment horizontal="center" vertical="center" wrapText="1"/>
    </xf>
    <xf numFmtId="0" fontId="4" fillId="4" borderId="72" xfId="1" applyFont="1" applyFill="1" applyBorder="1" applyAlignment="1">
      <alignment horizontal="center" vertical="center" wrapText="1"/>
    </xf>
    <xf numFmtId="0" fontId="4" fillId="4" borderId="76" xfId="1" applyFont="1" applyFill="1" applyBorder="1" applyAlignment="1">
      <alignment horizontal="center" vertical="center" wrapText="1"/>
    </xf>
    <xf numFmtId="0" fontId="4" fillId="4" borderId="7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7" borderId="56" xfId="1" applyFont="1" applyFill="1" applyBorder="1" applyAlignment="1">
      <alignment horizontal="center" vertical="center" wrapText="1"/>
    </xf>
    <xf numFmtId="0" fontId="4" fillId="7" borderId="58" xfId="1" applyFont="1" applyFill="1" applyBorder="1" applyAlignment="1">
      <alignment horizontal="center" vertical="center" wrapText="1"/>
    </xf>
    <xf numFmtId="0" fontId="4" fillId="7" borderId="108" xfId="1" applyFont="1" applyFill="1" applyBorder="1" applyAlignment="1">
      <alignment horizontal="center" vertical="center" wrapText="1"/>
    </xf>
    <xf numFmtId="0" fontId="4" fillId="7" borderId="61" xfId="1" applyFont="1" applyFill="1" applyBorder="1" applyAlignment="1">
      <alignment horizontal="center" vertical="center" wrapText="1"/>
    </xf>
    <xf numFmtId="0" fontId="4" fillId="7" borderId="64" xfId="1" applyFont="1" applyFill="1" applyBorder="1" applyAlignment="1">
      <alignment horizontal="center" vertical="center" wrapText="1"/>
    </xf>
    <xf numFmtId="0" fontId="4" fillId="7" borderId="77" xfId="1" applyFont="1" applyFill="1" applyBorder="1" applyAlignment="1">
      <alignment horizontal="center" vertical="center" wrapText="1"/>
    </xf>
    <xf numFmtId="0" fontId="4" fillId="7" borderId="75" xfId="1" applyFont="1" applyFill="1" applyBorder="1" applyAlignment="1">
      <alignment horizontal="left" vertical="center" wrapText="1"/>
    </xf>
    <xf numFmtId="0" fontId="4" fillId="7" borderId="0" xfId="1" applyFont="1" applyFill="1" applyBorder="1" applyAlignment="1">
      <alignment horizontal="left" vertical="center" wrapText="1"/>
    </xf>
    <xf numFmtId="0" fontId="4" fillId="7" borderId="1" xfId="1" applyFont="1" applyFill="1" applyBorder="1" applyAlignment="1">
      <alignment horizontal="left" vertical="center" wrapText="1"/>
    </xf>
    <xf numFmtId="0" fontId="4" fillId="2" borderId="75"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6" borderId="6" xfId="1" applyFont="1" applyFill="1" applyBorder="1" applyAlignment="1">
      <alignment horizontal="center" vertical="center" wrapText="1"/>
    </xf>
    <xf numFmtId="0" fontId="4" fillId="6" borderId="65" xfId="1" applyFont="1" applyFill="1" applyBorder="1" applyAlignment="1">
      <alignment horizontal="center" vertical="center" wrapText="1"/>
    </xf>
    <xf numFmtId="0" fontId="4" fillId="6" borderId="112" xfId="1" applyFont="1" applyFill="1" applyBorder="1" applyAlignment="1">
      <alignment horizontal="center" vertical="center" wrapText="1"/>
    </xf>
    <xf numFmtId="0" fontId="7" fillId="0" borderId="72" xfId="1" applyFont="1" applyFill="1" applyBorder="1" applyAlignment="1">
      <alignment horizontal="center" vertical="center" wrapText="1"/>
    </xf>
    <xf numFmtId="0" fontId="7" fillId="0" borderId="76" xfId="1" applyFont="1" applyFill="1" applyBorder="1" applyAlignment="1">
      <alignment horizontal="center" vertical="center" wrapText="1"/>
    </xf>
    <xf numFmtId="0" fontId="7" fillId="0" borderId="79" xfId="1" applyFont="1" applyFill="1" applyBorder="1" applyAlignment="1">
      <alignment horizontal="center" vertical="center" wrapText="1"/>
    </xf>
    <xf numFmtId="0" fontId="2" fillId="6" borderId="2" xfId="1" applyFont="1" applyFill="1" applyBorder="1" applyAlignment="1">
      <alignment horizontal="center" vertical="center" wrapText="1"/>
    </xf>
    <xf numFmtId="0" fontId="2" fillId="6" borderId="70" xfId="1" applyFont="1" applyFill="1" applyBorder="1" applyAlignment="1">
      <alignment horizontal="center" vertical="center" wrapText="1"/>
    </xf>
    <xf numFmtId="0" fontId="4" fillId="6" borderId="61" xfId="1" applyFont="1" applyFill="1" applyBorder="1" applyAlignment="1">
      <alignment horizontal="center" vertical="center" wrapText="1"/>
    </xf>
    <xf numFmtId="0" fontId="4" fillId="6" borderId="77" xfId="1" applyFont="1" applyFill="1" applyBorder="1" applyAlignment="1">
      <alignment horizontal="center" vertical="center" wrapText="1"/>
    </xf>
    <xf numFmtId="0" fontId="4" fillId="6" borderId="6" xfId="1" applyFont="1" applyFill="1" applyBorder="1" applyAlignment="1">
      <alignment horizontal="left" vertical="center" wrapText="1"/>
    </xf>
    <xf numFmtId="0" fontId="4" fillId="6" borderId="112" xfId="1" applyFont="1" applyFill="1" applyBorder="1" applyAlignment="1">
      <alignment horizontal="left" vertical="center" wrapText="1"/>
    </xf>
    <xf numFmtId="0" fontId="4" fillId="4" borderId="112"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70" xfId="1" applyFont="1" applyFill="1" applyBorder="1" applyAlignment="1">
      <alignment horizontal="center" vertical="center" wrapText="1"/>
    </xf>
    <xf numFmtId="0" fontId="4" fillId="2" borderId="61"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93" xfId="1" applyFont="1" applyFill="1" applyBorder="1" applyAlignment="1">
      <alignment horizontal="left" vertical="center" wrapText="1"/>
    </xf>
    <xf numFmtId="0" fontId="4" fillId="4" borderId="33" xfId="1" applyFont="1" applyFill="1" applyBorder="1" applyAlignment="1">
      <alignment horizontal="left" vertical="center" wrapText="1"/>
    </xf>
    <xf numFmtId="0" fontId="4" fillId="4" borderId="52" xfId="1" applyFont="1" applyFill="1" applyBorder="1" applyAlignment="1">
      <alignment horizontal="left" vertical="center" wrapText="1"/>
    </xf>
    <xf numFmtId="0" fontId="4" fillId="2" borderId="64" xfId="1" applyFont="1" applyFill="1" applyBorder="1" applyAlignment="1">
      <alignment horizontal="center" vertical="center" wrapText="1"/>
    </xf>
    <xf numFmtId="0" fontId="4" fillId="4" borderId="65" xfId="1" applyFont="1" applyFill="1" applyBorder="1" applyAlignment="1">
      <alignment horizontal="center" vertical="center" wrapText="1"/>
    </xf>
    <xf numFmtId="0" fontId="17" fillId="0" borderId="72" xfId="4" applyFill="1" applyBorder="1" applyAlignment="1">
      <alignment horizontal="center" vertical="center" wrapText="1"/>
    </xf>
    <xf numFmtId="0" fontId="17" fillId="0" borderId="76" xfId="4" applyFill="1" applyBorder="1" applyAlignment="1">
      <alignment horizontal="center" vertical="center" wrapText="1"/>
    </xf>
    <xf numFmtId="0" fontId="17" fillId="0" borderId="74" xfId="4" applyFill="1" applyBorder="1" applyAlignment="1">
      <alignment horizontal="center" vertical="center" wrapText="1"/>
    </xf>
    <xf numFmtId="0" fontId="4" fillId="11" borderId="7" xfId="1" applyFont="1" applyFill="1" applyBorder="1" applyAlignment="1">
      <alignment horizontal="center" vertical="center" wrapText="1"/>
    </xf>
    <xf numFmtId="0" fontId="4" fillId="11" borderId="28" xfId="1" applyFont="1" applyFill="1" applyBorder="1" applyAlignment="1">
      <alignment horizontal="center" vertical="center" wrapText="1"/>
    </xf>
    <xf numFmtId="0" fontId="4" fillId="11" borderId="16" xfId="1" applyFont="1" applyFill="1" applyBorder="1" applyAlignment="1">
      <alignment horizontal="center" vertical="center" wrapText="1"/>
    </xf>
    <xf numFmtId="0" fontId="4" fillId="11" borderId="3" xfId="1" applyFont="1" applyFill="1" applyBorder="1" applyAlignment="1">
      <alignment horizontal="left" vertical="center" wrapText="1"/>
    </xf>
    <xf numFmtId="0" fontId="4" fillId="11" borderId="41" xfId="1" applyFont="1" applyFill="1" applyBorder="1" applyAlignment="1">
      <alignment horizontal="left" vertical="center" wrapText="1"/>
    </xf>
    <xf numFmtId="0" fontId="4" fillId="11" borderId="49" xfId="1" applyFont="1" applyFill="1" applyBorder="1" applyAlignment="1">
      <alignment horizontal="left" vertical="center" wrapText="1"/>
    </xf>
    <xf numFmtId="0" fontId="4" fillId="4" borderId="70" xfId="1" applyFont="1" applyFill="1" applyBorder="1" applyAlignment="1">
      <alignment horizontal="center" vertical="center" wrapText="1"/>
    </xf>
    <xf numFmtId="0" fontId="4" fillId="4" borderId="102" xfId="1" applyFont="1" applyFill="1" applyBorder="1" applyAlignment="1">
      <alignment horizontal="center" vertical="center" wrapText="1"/>
    </xf>
    <xf numFmtId="0" fontId="4" fillId="4" borderId="104" xfId="1" applyFont="1" applyFill="1" applyBorder="1" applyAlignment="1">
      <alignment horizontal="center" vertical="center" wrapText="1"/>
    </xf>
    <xf numFmtId="0" fontId="3" fillId="4" borderId="66" xfId="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40" xfId="1" applyFont="1" applyFill="1" applyBorder="1" applyAlignment="1">
      <alignment horizontal="center" vertical="center" wrapText="1"/>
    </xf>
    <xf numFmtId="0" fontId="4" fillId="4" borderId="45"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0" borderId="97"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4" fillId="11" borderId="65" xfId="1" applyFont="1" applyFill="1" applyBorder="1" applyAlignment="1">
      <alignment horizontal="center" vertical="center" wrapText="1"/>
    </xf>
    <xf numFmtId="0" fontId="4" fillId="11" borderId="15" xfId="1" applyFont="1" applyFill="1" applyBorder="1" applyAlignment="1">
      <alignment horizontal="center" vertical="center" wrapText="1"/>
    </xf>
    <xf numFmtId="0" fontId="7" fillId="4" borderId="86" xfId="1" applyFont="1" applyFill="1" applyBorder="1" applyAlignment="1">
      <alignment horizontal="center" vertical="center" wrapText="1"/>
    </xf>
    <xf numFmtId="0" fontId="3" fillId="4" borderId="76" xfId="1" applyFill="1" applyBorder="1" applyAlignment="1">
      <alignment horizontal="center" vertical="center" wrapText="1"/>
    </xf>
    <xf numFmtId="0" fontId="3" fillId="4" borderId="74" xfId="1" applyFill="1" applyBorder="1" applyAlignment="1">
      <alignment horizontal="center" vertical="center" wrapText="1"/>
    </xf>
    <xf numFmtId="0" fontId="2" fillId="10" borderId="2" xfId="1" applyFont="1" applyFill="1" applyBorder="1" applyAlignment="1">
      <alignment horizontal="center" vertical="center" wrapText="1"/>
    </xf>
    <xf numFmtId="0" fontId="2" fillId="10" borderId="70" xfId="1" applyFont="1" applyFill="1" applyBorder="1" applyAlignment="1">
      <alignment horizontal="center" vertical="center" wrapText="1"/>
    </xf>
    <xf numFmtId="0" fontId="4" fillId="11" borderId="61" xfId="1" applyFont="1" applyFill="1" applyBorder="1" applyAlignment="1">
      <alignment horizontal="center" vertical="center" wrapText="1"/>
    </xf>
    <xf numFmtId="0" fontId="4" fillId="11" borderId="64" xfId="1" applyFont="1" applyFill="1" applyBorder="1" applyAlignment="1">
      <alignment horizontal="center" vertical="center" wrapText="1"/>
    </xf>
    <xf numFmtId="0" fontId="4" fillId="11" borderId="66" xfId="1" applyFont="1" applyFill="1" applyBorder="1" applyAlignment="1">
      <alignment horizontal="center" vertical="center" wrapText="1"/>
    </xf>
    <xf numFmtId="0" fontId="4" fillId="11" borderId="75" xfId="1" applyFont="1" applyFill="1" applyBorder="1" applyAlignment="1">
      <alignment horizontal="left" vertical="center" wrapText="1"/>
    </xf>
    <xf numFmtId="0" fontId="4" fillId="11" borderId="0" xfId="1" applyFont="1" applyFill="1" applyBorder="1" applyAlignment="1">
      <alignment horizontal="left" vertical="center" wrapText="1"/>
    </xf>
    <xf numFmtId="0" fontId="4" fillId="11" borderId="93" xfId="1" applyFont="1" applyFill="1" applyBorder="1" applyAlignment="1">
      <alignment horizontal="left" vertical="center" wrapText="1"/>
    </xf>
    <xf numFmtId="0" fontId="4" fillId="4" borderId="126" xfId="1" applyFont="1" applyFill="1" applyBorder="1" applyAlignment="1">
      <alignment horizontal="center" vertical="center" wrapText="1"/>
    </xf>
    <xf numFmtId="0" fontId="2" fillId="9" borderId="2" xfId="1" applyFont="1" applyFill="1" applyBorder="1" applyAlignment="1">
      <alignment horizontal="center" vertical="center" wrapText="1"/>
    </xf>
    <xf numFmtId="0" fontId="2" fillId="9" borderId="70" xfId="1" applyFont="1" applyFill="1" applyBorder="1" applyAlignment="1">
      <alignment horizontal="center" vertical="center" wrapText="1"/>
    </xf>
    <xf numFmtId="0" fontId="4" fillId="4" borderId="79" xfId="1" applyFont="1" applyFill="1" applyBorder="1" applyAlignment="1">
      <alignment horizontal="left" vertical="center" wrapText="1"/>
    </xf>
    <xf numFmtId="0" fontId="4" fillId="11" borderId="77" xfId="1" applyFont="1" applyFill="1" applyBorder="1" applyAlignment="1">
      <alignment horizontal="center" vertical="center" wrapText="1"/>
    </xf>
    <xf numFmtId="0" fontId="4" fillId="11" borderId="99" xfId="1" applyFont="1" applyFill="1" applyBorder="1" applyAlignment="1">
      <alignment horizontal="center" vertical="center" wrapText="1"/>
    </xf>
    <xf numFmtId="0" fontId="4" fillId="11" borderId="1" xfId="1" applyFont="1" applyFill="1" applyBorder="1" applyAlignment="1">
      <alignment horizontal="left" vertical="center" wrapText="1"/>
    </xf>
    <xf numFmtId="0" fontId="4" fillId="11" borderId="100" xfId="1" applyFont="1" applyFill="1" applyBorder="1" applyAlignment="1">
      <alignment horizontal="left" vertical="center" wrapText="1"/>
    </xf>
    <xf numFmtId="0" fontId="7" fillId="4" borderId="76"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80" xfId="1" applyFont="1" applyFill="1" applyBorder="1" applyAlignment="1">
      <alignment horizontal="center" vertical="center" wrapText="1"/>
    </xf>
    <xf numFmtId="0" fontId="7" fillId="4" borderId="45" xfId="1" applyFont="1" applyFill="1" applyBorder="1" applyAlignment="1">
      <alignment horizontal="center" vertical="center" wrapText="1"/>
    </xf>
    <xf numFmtId="0" fontId="17" fillId="0" borderId="87" xfId="4" applyFill="1" applyBorder="1" applyAlignment="1">
      <alignment horizontal="center" vertical="center" wrapText="1"/>
    </xf>
    <xf numFmtId="0" fontId="17" fillId="0" borderId="65" xfId="4" applyFill="1" applyBorder="1" applyAlignment="1">
      <alignment horizontal="center" vertical="center" wrapText="1"/>
    </xf>
    <xf numFmtId="0" fontId="17" fillId="0" borderId="82" xfId="4" applyFill="1" applyBorder="1" applyAlignment="1">
      <alignment horizontal="center" vertical="center" wrapText="1"/>
    </xf>
    <xf numFmtId="0" fontId="4" fillId="4" borderId="90" xfId="1" applyFont="1" applyFill="1" applyBorder="1" applyAlignment="1">
      <alignment horizontal="center" vertical="center" wrapText="1"/>
    </xf>
    <xf numFmtId="0" fontId="4" fillId="4" borderId="91" xfId="1" applyFont="1" applyFill="1" applyBorder="1" applyAlignment="1">
      <alignment horizontal="center" vertical="center" wrapText="1"/>
    </xf>
    <xf numFmtId="0" fontId="4" fillId="4" borderId="95" xfId="1" applyFont="1" applyFill="1" applyBorder="1" applyAlignment="1">
      <alignment horizontal="center" vertical="center" wrapText="1"/>
    </xf>
    <xf numFmtId="0" fontId="4" fillId="4" borderId="35" xfId="1" applyFont="1" applyFill="1" applyBorder="1" applyAlignment="1">
      <alignment horizontal="center" vertical="center" wrapText="1"/>
    </xf>
    <xf numFmtId="0" fontId="4" fillId="4" borderId="46"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9" borderId="6" xfId="1" applyFont="1" applyFill="1" applyBorder="1" applyAlignment="1">
      <alignment horizontal="center" vertical="center" wrapText="1"/>
    </xf>
    <xf numFmtId="0" fontId="4" fillId="9" borderId="65" xfId="1" applyFont="1" applyFill="1" applyBorder="1" applyAlignment="1">
      <alignment horizontal="center" vertical="center" wrapText="1"/>
    </xf>
    <xf numFmtId="0" fontId="4" fillId="9" borderId="1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65"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8" fillId="4" borderId="86" xfId="1" applyFont="1" applyFill="1" applyBorder="1" applyAlignment="1">
      <alignment horizontal="center" vertical="center" wrapText="1"/>
    </xf>
    <xf numFmtId="0" fontId="8" fillId="4" borderId="76" xfId="1" applyFont="1" applyFill="1" applyBorder="1" applyAlignment="1">
      <alignment horizontal="center" vertical="center" wrapText="1"/>
    </xf>
    <xf numFmtId="0" fontId="8" fillId="4" borderId="74" xfId="1" applyFont="1" applyFill="1" applyBorder="1" applyAlignment="1">
      <alignment horizontal="center" vertical="center" wrapText="1"/>
    </xf>
    <xf numFmtId="0" fontId="9" fillId="0" borderId="65" xfId="2" applyFill="1" applyBorder="1" applyAlignment="1">
      <alignment horizontal="center" vertical="center" wrapText="1"/>
    </xf>
    <xf numFmtId="0" fontId="9" fillId="0" borderId="15" xfId="2" applyFill="1" applyBorder="1" applyAlignment="1">
      <alignment horizontal="center" vertical="center" wrapText="1"/>
    </xf>
    <xf numFmtId="0" fontId="8" fillId="0" borderId="86" xfId="1" applyFont="1" applyFill="1" applyBorder="1" applyAlignment="1">
      <alignment horizontal="center" vertical="center" wrapText="1"/>
    </xf>
    <xf numFmtId="0" fontId="8" fillId="0" borderId="76" xfId="1" applyFont="1" applyFill="1" applyBorder="1" applyAlignment="1">
      <alignment horizontal="center" vertical="center" wrapText="1"/>
    </xf>
    <xf numFmtId="0" fontId="8" fillId="0" borderId="74" xfId="1" applyFont="1" applyFill="1" applyBorder="1" applyAlignment="1">
      <alignment horizontal="center" vertical="center" wrapText="1"/>
    </xf>
    <xf numFmtId="0" fontId="4" fillId="4" borderId="64" xfId="1" applyFont="1" applyFill="1" applyBorder="1" applyAlignment="1">
      <alignment horizontal="center" vertical="center" wrapText="1"/>
    </xf>
    <xf numFmtId="0" fontId="4" fillId="7" borderId="66" xfId="1" applyFont="1" applyFill="1" applyBorder="1" applyAlignment="1">
      <alignment horizontal="center" vertical="center" wrapText="1"/>
    </xf>
    <xf numFmtId="0" fontId="7" fillId="7" borderId="6" xfId="1" applyFont="1" applyFill="1" applyBorder="1" applyAlignment="1">
      <alignment horizontal="left" vertical="center" wrapText="1"/>
    </xf>
    <xf numFmtId="0" fontId="7" fillId="7" borderId="65" xfId="1" applyFont="1" applyFill="1" applyBorder="1" applyAlignment="1">
      <alignment horizontal="left" vertical="center" wrapText="1"/>
    </xf>
    <xf numFmtId="0" fontId="7" fillId="7" borderId="15" xfId="1" applyFont="1" applyFill="1" applyBorder="1" applyAlignment="1">
      <alignment horizontal="left" vertical="center" wrapText="1"/>
    </xf>
    <xf numFmtId="0" fontId="4" fillId="4" borderId="72" xfId="1" applyFont="1" applyFill="1" applyBorder="1" applyAlignment="1">
      <alignment horizontal="justify" vertical="center" wrapText="1"/>
    </xf>
    <xf numFmtId="0" fontId="4" fillId="4" borderId="76" xfId="1" applyFont="1" applyFill="1" applyBorder="1" applyAlignment="1">
      <alignment horizontal="justify" vertical="center" wrapText="1"/>
    </xf>
    <xf numFmtId="0" fontId="4" fillId="4" borderId="74" xfId="1" applyFont="1" applyFill="1" applyBorder="1" applyAlignment="1">
      <alignment horizontal="justify" vertical="center" wrapText="1"/>
    </xf>
    <xf numFmtId="0" fontId="4" fillId="7" borderId="7" xfId="1" applyFont="1" applyFill="1" applyBorder="1" applyAlignment="1">
      <alignment horizontal="center" vertical="center" wrapText="1"/>
    </xf>
    <xf numFmtId="0" fontId="4" fillId="7" borderId="28" xfId="1" applyFont="1" applyFill="1" applyBorder="1" applyAlignment="1">
      <alignment horizontal="center" vertical="center" wrapText="1"/>
    </xf>
    <xf numFmtId="0" fontId="4" fillId="7" borderId="16" xfId="1" applyFont="1" applyFill="1" applyBorder="1" applyAlignment="1">
      <alignment horizontal="center" vertical="center" wrapText="1"/>
    </xf>
    <xf numFmtId="0" fontId="4" fillId="7" borderId="3" xfId="1" applyFont="1" applyFill="1" applyBorder="1" applyAlignment="1">
      <alignment horizontal="left" vertical="center" wrapText="1"/>
    </xf>
    <xf numFmtId="0" fontId="4" fillId="7" borderId="41" xfId="1" applyFont="1" applyFill="1" applyBorder="1" applyAlignment="1">
      <alignment horizontal="left" vertical="center" wrapText="1"/>
    </xf>
    <xf numFmtId="0" fontId="4" fillId="7" borderId="49" xfId="1" applyFont="1" applyFill="1" applyBorder="1" applyAlignment="1">
      <alignment horizontal="left" vertical="center" wrapText="1"/>
    </xf>
    <xf numFmtId="0" fontId="4" fillId="0" borderId="88" xfId="1" applyFont="1" applyFill="1" applyBorder="1" applyAlignment="1">
      <alignment horizontal="center" vertical="center" wrapText="1"/>
    </xf>
    <xf numFmtId="0" fontId="4" fillId="0" borderId="89" xfId="1" applyFont="1" applyFill="1" applyBorder="1" applyAlignment="1">
      <alignment horizontal="center" vertical="center" wrapText="1"/>
    </xf>
    <xf numFmtId="49" fontId="4" fillId="0" borderId="42" xfId="1" applyNumberFormat="1" applyFont="1" applyFill="1" applyBorder="1" applyAlignment="1">
      <alignment horizontal="center" vertical="center" wrapText="1"/>
    </xf>
    <xf numFmtId="0" fontId="4" fillId="4" borderId="85" xfId="1" applyFont="1" applyFill="1" applyBorder="1" applyAlignment="1">
      <alignment horizontal="center" vertical="center" wrapText="1"/>
    </xf>
    <xf numFmtId="0" fontId="4" fillId="4" borderId="81" xfId="1" applyFont="1" applyFill="1" applyBorder="1" applyAlignment="1">
      <alignment horizontal="center" vertical="center" wrapText="1"/>
    </xf>
    <xf numFmtId="0" fontId="4" fillId="4" borderId="47" xfId="1" applyFont="1" applyFill="1" applyBorder="1" applyAlignment="1">
      <alignment horizontal="center" vertical="center" wrapText="1"/>
    </xf>
    <xf numFmtId="0" fontId="8" fillId="0" borderId="79" xfId="1" applyFont="1" applyFill="1" applyBorder="1" applyAlignment="1">
      <alignment horizontal="center" vertical="center" wrapText="1"/>
    </xf>
    <xf numFmtId="0" fontId="8" fillId="4" borderId="79" xfId="1" applyFont="1" applyFill="1" applyBorder="1" applyAlignment="1">
      <alignment horizontal="center" vertical="center" wrapText="1"/>
    </xf>
    <xf numFmtId="0" fontId="9" fillId="0" borderId="82" xfId="2" applyFill="1" applyBorder="1" applyAlignment="1">
      <alignment horizontal="center" vertical="center" wrapText="1"/>
    </xf>
    <xf numFmtId="0" fontId="4" fillId="8" borderId="9" xfId="1" applyFont="1" applyFill="1" applyBorder="1" applyAlignment="1">
      <alignment horizontal="center" vertical="center" wrapText="1"/>
    </xf>
    <xf numFmtId="0" fontId="4" fillId="8" borderId="40"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69" xfId="1" applyFont="1" applyFill="1" applyBorder="1" applyAlignment="1">
      <alignment horizontal="center" vertical="center" wrapText="1"/>
    </xf>
    <xf numFmtId="0" fontId="4" fillId="6" borderId="68" xfId="1" applyFont="1" applyFill="1" applyBorder="1" applyAlignment="1">
      <alignment horizontal="center" vertical="center" wrapText="1"/>
    </xf>
    <xf numFmtId="0" fontId="4" fillId="6" borderId="73" xfId="1" applyFont="1" applyFill="1" applyBorder="1" applyAlignment="1">
      <alignment horizontal="center" vertical="center" wrapText="1"/>
    </xf>
    <xf numFmtId="0" fontId="4" fillId="6" borderId="37" xfId="1" applyFont="1" applyFill="1" applyBorder="1" applyAlignment="1">
      <alignment horizontal="center" vertical="center" wrapText="1"/>
    </xf>
    <xf numFmtId="0" fontId="4" fillId="6" borderId="40" xfId="1" applyFont="1" applyFill="1" applyBorder="1" applyAlignment="1">
      <alignment horizontal="center" vertical="center" wrapText="1"/>
    </xf>
    <xf numFmtId="0" fontId="4" fillId="6" borderId="66" xfId="1" applyFont="1" applyFill="1" applyBorder="1" applyAlignment="1">
      <alignment horizontal="center" vertical="center" wrapText="1"/>
    </xf>
    <xf numFmtId="0" fontId="4" fillId="6" borderId="15" xfId="1" applyFont="1" applyFill="1" applyBorder="1" applyAlignment="1">
      <alignment horizontal="left" vertical="center" wrapText="1"/>
    </xf>
    <xf numFmtId="0" fontId="4" fillId="4" borderId="72" xfId="1" applyFont="1" applyFill="1" applyBorder="1" applyAlignment="1">
      <alignment horizontal="left" vertical="center" wrapText="1"/>
    </xf>
    <xf numFmtId="0" fontId="4" fillId="4" borderId="74" xfId="1" applyFont="1" applyFill="1" applyBorder="1" applyAlignment="1">
      <alignment horizontal="left" vertical="center" wrapText="1"/>
    </xf>
    <xf numFmtId="0" fontId="4" fillId="4" borderId="80" xfId="1" applyFont="1" applyFill="1" applyBorder="1" applyAlignment="1">
      <alignment horizontal="center" vertical="center" wrapText="1"/>
    </xf>
    <xf numFmtId="0" fontId="4" fillId="7" borderId="9" xfId="1" applyFont="1" applyFill="1" applyBorder="1" applyAlignment="1">
      <alignment horizontal="center" vertical="center" wrapText="1"/>
    </xf>
    <xf numFmtId="0" fontId="4" fillId="7" borderId="40" xfId="1" applyFont="1" applyFill="1" applyBorder="1" applyAlignment="1">
      <alignment horizontal="center" vertical="center" wrapText="1"/>
    </xf>
    <xf numFmtId="0" fontId="4" fillId="4" borderId="60" xfId="1" applyFont="1" applyFill="1" applyBorder="1" applyAlignment="1">
      <alignment horizontal="center" vertical="center" wrapText="1"/>
    </xf>
    <xf numFmtId="0" fontId="4" fillId="4" borderId="57" xfId="1" applyFont="1" applyFill="1" applyBorder="1" applyAlignment="1">
      <alignment horizontal="left" vertical="center" wrapText="1"/>
    </xf>
    <xf numFmtId="0" fontId="4" fillId="4" borderId="5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65" xfId="1" applyFont="1" applyFill="1" applyBorder="1" applyAlignment="1">
      <alignment horizontal="left" vertical="center" wrapText="1"/>
    </xf>
    <xf numFmtId="0" fontId="4" fillId="2" borderId="15" xfId="1" applyFont="1" applyFill="1" applyBorder="1" applyAlignment="1">
      <alignment horizontal="left"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7" fillId="0" borderId="20" xfId="1" applyFont="1" applyFill="1" applyBorder="1" applyAlignment="1">
      <alignment horizontal="left" vertical="center" wrapText="1"/>
    </xf>
    <xf numFmtId="0" fontId="7" fillId="0" borderId="21" xfId="1" applyFont="1" applyFill="1" applyBorder="1" applyAlignment="1">
      <alignment horizontal="left" vertical="center" wrapText="1"/>
    </xf>
    <xf numFmtId="0" fontId="7" fillId="0" borderId="22" xfId="1" applyFont="1" applyFill="1" applyBorder="1" applyAlignment="1">
      <alignment horizontal="left" vertical="center" wrapText="1"/>
    </xf>
    <xf numFmtId="0" fontId="4" fillId="0" borderId="62" xfId="1" applyFont="1" applyFill="1" applyBorder="1" applyAlignment="1">
      <alignment horizontal="center" vertical="center" wrapText="1"/>
    </xf>
    <xf numFmtId="0" fontId="4" fillId="2" borderId="6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3" xfId="1" applyFont="1" applyFill="1" applyBorder="1" applyAlignment="1">
      <alignment horizontal="left" vertical="center" wrapText="1"/>
    </xf>
    <xf numFmtId="0" fontId="4" fillId="2" borderId="41"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40" xfId="1" applyFont="1" applyFill="1" applyBorder="1" applyAlignment="1">
      <alignment horizontal="left" vertical="center" wrapText="1"/>
    </xf>
    <xf numFmtId="0" fontId="4" fillId="2" borderId="12" xfId="1" applyFont="1" applyFill="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89" xfId="1" applyFont="1" applyFill="1" applyBorder="1" applyAlignment="1">
      <alignment horizontal="center" vertical="center" wrapText="1"/>
    </xf>
    <xf numFmtId="0" fontId="8" fillId="3" borderId="72" xfId="1" applyFont="1" applyFill="1" applyBorder="1" applyAlignment="1">
      <alignment horizontal="center" vertical="center" wrapText="1"/>
    </xf>
    <xf numFmtId="0" fontId="8" fillId="3" borderId="79" xfId="1" applyFont="1" applyFill="1" applyBorder="1" applyAlignment="1">
      <alignment horizontal="center" vertical="center" wrapText="1"/>
    </xf>
    <xf numFmtId="0" fontId="4" fillId="6" borderId="132" xfId="1" applyFont="1" applyFill="1" applyBorder="1" applyAlignment="1">
      <alignment horizontal="center" vertical="center" wrapText="1"/>
    </xf>
    <xf numFmtId="0" fontId="4" fillId="6" borderId="43" xfId="1" applyFont="1" applyFill="1" applyBorder="1" applyAlignment="1">
      <alignment horizontal="center" vertical="center" wrapText="1"/>
    </xf>
    <xf numFmtId="0" fontId="4" fillId="6" borderId="51" xfId="1" applyFont="1" applyFill="1" applyBorder="1" applyAlignment="1">
      <alignment horizontal="center" vertical="center" wrapText="1"/>
    </xf>
    <xf numFmtId="0" fontId="4" fillId="0" borderId="99" xfId="1" applyFont="1" applyFill="1" applyBorder="1" applyAlignment="1">
      <alignment horizontal="center" vertical="center" wrapText="1"/>
    </xf>
    <xf numFmtId="0" fontId="4" fillId="6" borderId="27" xfId="1" applyFont="1" applyFill="1" applyBorder="1" applyAlignment="1">
      <alignment horizontal="center" vertical="center" wrapText="1"/>
    </xf>
    <xf numFmtId="0" fontId="4" fillId="6" borderId="76" xfId="1" applyFont="1" applyFill="1" applyBorder="1" applyAlignment="1">
      <alignment horizontal="center" vertical="center" wrapText="1"/>
    </xf>
    <xf numFmtId="0" fontId="4" fillId="6" borderId="72" xfId="1" applyFont="1" applyFill="1" applyBorder="1" applyAlignment="1">
      <alignment horizontal="center" vertical="center" wrapText="1"/>
    </xf>
    <xf numFmtId="0" fontId="4" fillId="6" borderId="32" xfId="1" applyFont="1" applyFill="1" applyBorder="1" applyAlignment="1">
      <alignment horizontal="center" vertical="center" wrapText="1"/>
    </xf>
    <xf numFmtId="49" fontId="4" fillId="0" borderId="50" xfId="1" applyNumberFormat="1" applyFont="1" applyFill="1" applyBorder="1" applyAlignment="1">
      <alignment horizontal="center" vertical="center" wrapText="1"/>
    </xf>
    <xf numFmtId="0" fontId="4" fillId="4" borderId="54" xfId="1" applyFont="1" applyFill="1" applyBorder="1" applyAlignment="1">
      <alignment horizontal="center" vertical="center" wrapText="1"/>
    </xf>
    <xf numFmtId="0" fontId="4" fillId="4" borderId="55"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4" borderId="79" xfId="1" applyFont="1" applyFill="1" applyBorder="1" applyAlignment="1">
      <alignment horizontal="center" vertical="center" wrapText="1"/>
    </xf>
    <xf numFmtId="0" fontId="9" fillId="0" borderId="6" xfId="2" applyFill="1" applyBorder="1" applyAlignment="1">
      <alignment horizontal="center" vertical="center" wrapText="1"/>
    </xf>
    <xf numFmtId="0" fontId="4" fillId="8" borderId="75" xfId="1" applyFont="1" applyFill="1" applyBorder="1" applyAlignment="1">
      <alignment horizontal="left" vertical="center" wrapText="1"/>
    </xf>
    <xf numFmtId="0" fontId="4" fillId="8" borderId="0" xfId="1" applyFont="1" applyFill="1" applyBorder="1" applyAlignment="1">
      <alignment horizontal="left" vertical="center" wrapText="1"/>
    </xf>
    <xf numFmtId="0" fontId="4" fillId="8" borderId="93" xfId="1" applyFont="1" applyFill="1" applyBorder="1" applyAlignment="1">
      <alignment horizontal="left" vertical="center" wrapText="1"/>
    </xf>
    <xf numFmtId="49" fontId="4" fillId="0" borderId="35" xfId="1" applyNumberFormat="1" applyFont="1" applyFill="1" applyBorder="1" applyAlignment="1">
      <alignment horizontal="center" vertical="center" wrapText="1"/>
    </xf>
    <xf numFmtId="49" fontId="4" fillId="0" borderId="46" xfId="1" applyNumberFormat="1" applyFont="1" applyFill="1" applyBorder="1" applyAlignment="1">
      <alignment horizontal="center" vertical="center" wrapText="1"/>
    </xf>
    <xf numFmtId="0" fontId="4" fillId="4" borderId="79" xfId="1" applyFont="1" applyFill="1" applyBorder="1" applyAlignment="1">
      <alignment horizontal="justify" vertical="center" wrapText="1"/>
    </xf>
  </cellXfs>
  <cellStyles count="6">
    <cellStyle name="Hipervínculo" xfId="4" builtinId="8"/>
    <cellStyle name="Hipervínculo 2" xfId="2"/>
    <cellStyle name="Normal" xfId="0" builtinId="0"/>
    <cellStyle name="Normal 2" xfId="1"/>
    <cellStyle name="Normal 3" xf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944974197370156"/>
          <c:y val="0"/>
        </c:manualLayout>
      </c:layout>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6.0787678122328666E-2"/>
          <c:y val="0.3193525319419902"/>
          <c:w val="0.51848556430446191"/>
          <c:h val="0.57356651702784223"/>
        </c:manualLayout>
      </c:layout>
      <c:pie3DChart>
        <c:varyColors val="1"/>
        <c:ser>
          <c:idx val="0"/>
          <c:order val="0"/>
          <c:tx>
            <c:strRef>
              <c:f>MEDICIÓN!$Y$4:$Z$4</c:f>
              <c:strCache>
                <c:ptCount val="1"/>
                <c:pt idx="0">
                  <c:v>Mecanismos de Contacto con el Sujeto Obligado</c:v>
                </c:pt>
              </c:strCache>
            </c:strRef>
          </c:tx>
          <c:dLbls>
            <c:dLbl>
              <c:idx val="0"/>
              <c:layout>
                <c:manualLayout>
                  <c:x val="-3.7741469816273014E-2"/>
                  <c:y val="-0.12992837938242294"/>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6.4416346942175934E-2"/>
                  <c:y val="8.1972607804558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B24F-4B40-825F-481942EDE169}"/>
                </c:ext>
                <c:ext xmlns:c15="http://schemas.microsoft.com/office/drawing/2012/chart" uri="{CE6537A1-D6FC-4f65-9D91-7224C49458BB}"/>
              </c:extLst>
            </c:dLbl>
            <c:dLbl>
              <c:idx val="2"/>
              <c:layout>
                <c:manualLayout>
                  <c:x val="-1.6385923407321298E-2"/>
                  <c:y val="-2.2794255514817788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B24F-4B40-825F-481942EDE169}"/>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MEDICIÓN!$Y$12:$Y$14</c:f>
              <c:strCache>
                <c:ptCount val="3"/>
                <c:pt idx="0">
                  <c:v>Porcentaje de Cumplimiento</c:v>
                </c:pt>
                <c:pt idx="1">
                  <c:v>Porcentaje de No Cumplimiento</c:v>
                </c:pt>
                <c:pt idx="2">
                  <c:v>No Aplica</c:v>
                </c:pt>
              </c:strCache>
            </c:strRef>
          </c:cat>
          <c:val>
            <c:numRef>
              <c:f>MEDICIÓN!$Z$12:$Z$14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B24F-4B40-825F-481942EDE169}"/>
            </c:ext>
          </c:extLst>
        </c:ser>
        <c:dLbls>
          <c:showLegendKey val="0"/>
          <c:showVal val="0"/>
          <c:showCatName val="0"/>
          <c:showSerName val="0"/>
          <c:showPercent val="1"/>
          <c:showBubbleSize val="0"/>
          <c:showLeaderLines val="1"/>
        </c:dLbls>
      </c:pie3DChart>
    </c:plotArea>
    <c:legend>
      <c:legendPos val="r"/>
      <c:layout>
        <c:manualLayout>
          <c:xMode val="edge"/>
          <c:yMode val="edge"/>
          <c:x val="0.60930920223344753"/>
          <c:y val="0.34356197485569467"/>
          <c:w val="0.36569088905656549"/>
          <c:h val="0.47995534087284164"/>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4.2291383731575774E-2"/>
          <c:y val="0.31696125311563583"/>
          <c:w val="0.51848556430446191"/>
          <c:h val="0.57356651702784223"/>
        </c:manualLayout>
      </c:layout>
      <c:pie3DChart>
        <c:varyColors val="1"/>
        <c:ser>
          <c:idx val="0"/>
          <c:order val="0"/>
          <c:tx>
            <c:strRef>
              <c:f>MEDICIÓN!$Y$143:$Z$143</c:f>
              <c:strCache>
                <c:ptCount val="1"/>
                <c:pt idx="0">
                  <c:v>Instrumentos de la Gestión de Información Pública</c:v>
                </c:pt>
              </c:strCache>
            </c:strRef>
          </c:tx>
          <c:dPt>
            <c:idx val="2"/>
            <c:bubble3D val="0"/>
            <c:explosion val="3"/>
            <c:extLst xmlns:c16r2="http://schemas.microsoft.com/office/drawing/2015/06/chart">
              <c:ext xmlns:c16="http://schemas.microsoft.com/office/drawing/2014/chart" uri="{C3380CC4-5D6E-409C-BE32-E72D297353CC}">
                <c16:uniqueId val="{00000000-E440-4A62-8324-5BF732E049E4}"/>
              </c:ext>
            </c:extLst>
          </c:dPt>
          <c:dLbls>
            <c:dLbl>
              <c:idx val="2"/>
              <c:layout>
                <c:manualLayout>
                  <c:x val="-1.0391762954992168E-2"/>
                  <c:y val="-2.997448958853283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E440-4A62-8324-5BF732E049E4}"/>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MEDICIÓN!$Y$151:$Y$152</c:f>
              <c:strCache>
                <c:ptCount val="2"/>
                <c:pt idx="0">
                  <c:v>Porcentaje de Cumplimiento</c:v>
                </c:pt>
                <c:pt idx="1">
                  <c:v>No Aplica</c:v>
                </c:pt>
              </c:strCache>
            </c:strRef>
          </c:cat>
          <c:val>
            <c:numRef>
              <c:f>MEDICIÓN!$Z$151:$Z$152</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1-E440-4A62-8324-5BF732E049E4}"/>
            </c:ext>
          </c:extLst>
        </c:ser>
        <c:dLbls>
          <c:showLegendKey val="0"/>
          <c:showVal val="0"/>
          <c:showCatName val="0"/>
          <c:showSerName val="0"/>
          <c:showPercent val="1"/>
          <c:showBubbleSize val="0"/>
          <c:showLeaderLines val="1"/>
        </c:dLbls>
      </c:pie3DChart>
    </c:plotArea>
    <c:legend>
      <c:legendPos val="r"/>
      <c:layout>
        <c:manualLayout>
          <c:xMode val="edge"/>
          <c:yMode val="edge"/>
          <c:x val="0.57393960054882975"/>
          <c:y val="0.35716108831749677"/>
          <c:w val="0.36527941693314991"/>
          <c:h val="0.43689660722908807"/>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132911079271092"/>
          <c:y val="4.3766646386804555E-3"/>
        </c:manualLayout>
      </c:layout>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3.2342411696721175E-2"/>
          <c:y val="0.40580598931927264"/>
          <c:w val="0.51848556430446191"/>
          <c:h val="0.57356651702784223"/>
        </c:manualLayout>
      </c:layout>
      <c:pie3DChart>
        <c:varyColors val="1"/>
        <c:ser>
          <c:idx val="0"/>
          <c:order val="0"/>
          <c:tx>
            <c:strRef>
              <c:f>MEDICIÓN!$Y$237:$Z$237</c:f>
              <c:strCache>
                <c:ptCount val="1"/>
                <c:pt idx="0">
                  <c:v>Anexo 1 y 2: 
Matriz de Cumplimiento Ley 1712 de 2014, Decreto 103 de 2015 y Resolución MinTIC 3564 de 2015</c:v>
                </c:pt>
              </c:strCache>
            </c:strRef>
          </c:tx>
          <c:dLbls>
            <c:dLbl>
              <c:idx val="1"/>
              <c:layout>
                <c:manualLayout>
                  <c:x val="6.2138066276148887E-2"/>
                  <c:y val="5.3619886190904659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5.9232907319158364E-3"/>
                  <c:y val="6.149367944297978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MEDICIÓN!$Y$245:$Y$246</c:f>
              <c:strCache>
                <c:ptCount val="2"/>
                <c:pt idx="0">
                  <c:v>Porcentaje de No Cumplimiento</c:v>
                </c:pt>
                <c:pt idx="1">
                  <c:v>No Aplica</c:v>
                </c:pt>
              </c:strCache>
            </c:strRef>
          </c:cat>
          <c:val>
            <c:numRef>
              <c:f>MEDICIÓN!$Z$245:$Z$246</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1-47FD-4C1C-8024-99E84C0ABAA4}"/>
            </c:ext>
          </c:extLst>
        </c:ser>
        <c:dLbls>
          <c:showLegendKey val="0"/>
          <c:showVal val="0"/>
          <c:showCatName val="0"/>
          <c:showSerName val="0"/>
          <c:showPercent val="1"/>
          <c:showBubbleSize val="0"/>
          <c:showLeaderLines val="1"/>
        </c:dLbls>
      </c:pie3DChart>
    </c:plotArea>
    <c:legend>
      <c:legendPos val="r"/>
      <c:layout>
        <c:manualLayout>
          <c:xMode val="edge"/>
          <c:yMode val="edge"/>
          <c:x val="0.56896781256470674"/>
          <c:y val="0.46684325976933178"/>
          <c:w val="0.37788052650845472"/>
          <c:h val="0.3566593463409824"/>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MEDICIÓN!$Y$4:$Z$4</c:f>
              <c:strCache>
                <c:ptCount val="1"/>
                <c:pt idx="0">
                  <c:v>Mecanismos de Contacto con el Sujeto Obligado</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MEDICIÓN!$Z$12:$Z$14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7000-4A70-B2FC-6409BB6D7A63}"/>
            </c:ext>
          </c:extLst>
        </c:ser>
        <c:ser>
          <c:idx val="1"/>
          <c:order val="1"/>
          <c:tx>
            <c:strRef>
              <c:f>MEDICIÓN!$Y$19:$Z$19</c:f>
              <c:strCache>
                <c:ptCount val="1"/>
                <c:pt idx="0">
                  <c:v>Información de Interés </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MEDICIÓN!$Z$27:$Z$29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000-4A70-B2FC-6409BB6D7A63}"/>
            </c:ext>
          </c:extLst>
        </c:ser>
        <c:ser>
          <c:idx val="2"/>
          <c:order val="2"/>
          <c:tx>
            <c:strRef>
              <c:f>MEDICIÓN!$Y$31:$Z$31</c:f>
              <c:strCache>
                <c:ptCount val="1"/>
                <c:pt idx="0">
                  <c:v>Estructura Orgánica y Talento Humano</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MEDICIÓN!$Z$39:$Z$41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7000-4A70-B2FC-6409BB6D7A63}"/>
            </c:ext>
          </c:extLst>
        </c:ser>
        <c:ser>
          <c:idx val="3"/>
          <c:order val="3"/>
          <c:tx>
            <c:strRef>
              <c:f>MEDICIÓN!$Y$51:$Z$51</c:f>
              <c:strCache>
                <c:ptCount val="1"/>
                <c:pt idx="0">
                  <c:v>Normatividad</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MEDICIÓN!$Z$59:$Z$61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000-4A70-B2FC-6409BB6D7A63}"/>
            </c:ext>
          </c:extLst>
        </c:ser>
        <c:ser>
          <c:idx val="4"/>
          <c:order val="4"/>
          <c:tx>
            <c:strRef>
              <c:f>MEDICIÓN!$Y$73:$Z$73</c:f>
              <c:strCache>
                <c:ptCount val="1"/>
                <c:pt idx="0">
                  <c:v>Presupuesto</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MEDICIÓN!$Z$79:$Z$81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7000-4A70-B2FC-6409BB6D7A63}"/>
            </c:ext>
          </c:extLst>
        </c:ser>
        <c:ser>
          <c:idx val="5"/>
          <c:order val="5"/>
          <c:tx>
            <c:strRef>
              <c:f>MEDICIÓN!$Y$83:$Z$83</c:f>
              <c:strCache>
                <c:ptCount val="1"/>
                <c:pt idx="0">
                  <c:v>Planeación</c:v>
                </c:pt>
              </c:strCache>
            </c:strRef>
          </c:tx>
          <c:invertIfNegative val="0"/>
          <c:dLbls>
            <c:dLbl>
              <c:idx val="0"/>
              <c:layout>
                <c:manualLayout>
                  <c:x val="-1.6230739256496672E-3"/>
                  <c:y val="-2.72614616737120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00-4A70-B2FC-6409BB6D7A63}"/>
                </c:ext>
                <c:ext xmlns:c15="http://schemas.microsoft.com/office/drawing/2012/chart" uri="{CE6537A1-D6FC-4f65-9D91-7224C49458BB}"/>
              </c:extLst>
            </c:dLbl>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MEDICIÓN!$Z$93:$Z$95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7000-4A70-B2FC-6409BB6D7A63}"/>
            </c:ext>
          </c:extLst>
        </c:ser>
        <c:ser>
          <c:idx val="6"/>
          <c:order val="6"/>
          <c:tx>
            <c:strRef>
              <c:f>MEDICIÓN!$Y$100:$Z$100</c:f>
              <c:strCache>
                <c:ptCount val="1"/>
                <c:pt idx="0">
                  <c:v>Control</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MEDICIÓN!$Z$108:$Z$110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7000-4A70-B2FC-6409BB6D7A63}"/>
            </c:ext>
          </c:extLst>
        </c:ser>
        <c:ser>
          <c:idx val="7"/>
          <c:order val="7"/>
          <c:tx>
            <c:strRef>
              <c:f>MEDICIÓN!$Y$117:$Z$117</c:f>
              <c:strCache>
                <c:ptCount val="1"/>
                <c:pt idx="0">
                  <c:v>Contratación</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MEDICIÓN!$Z$125:$Z$127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7000-4A70-B2FC-6409BB6D7A63}"/>
            </c:ext>
          </c:extLst>
        </c:ser>
        <c:ser>
          <c:idx val="8"/>
          <c:order val="8"/>
          <c:tx>
            <c:strRef>
              <c:f>MEDICIÓN!$Y$129:$Z$129</c:f>
              <c:strCache>
                <c:ptCount val="1"/>
                <c:pt idx="0">
                  <c:v>Trámites y Servicios</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MEDICIÓN!$Z$137:$Z$139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7000-4A70-B2FC-6409BB6D7A63}"/>
            </c:ext>
          </c:extLst>
        </c:ser>
        <c:dLbls>
          <c:showLegendKey val="0"/>
          <c:showVal val="1"/>
          <c:showCatName val="0"/>
          <c:showSerName val="0"/>
          <c:showPercent val="0"/>
          <c:showBubbleSize val="0"/>
        </c:dLbls>
        <c:gapWidth val="299"/>
        <c:overlap val="-32"/>
        <c:axId val="-1923903120"/>
        <c:axId val="-1923889520"/>
      </c:barChart>
      <c:catAx>
        <c:axId val="-1923903120"/>
        <c:scaling>
          <c:orientation val="minMax"/>
        </c:scaling>
        <c:delete val="0"/>
        <c:axPos val="b"/>
        <c:majorGridlines/>
        <c:numFmt formatCode="General" sourceLinked="1"/>
        <c:majorTickMark val="out"/>
        <c:minorTickMark val="none"/>
        <c:tickLblPos val="nextTo"/>
        <c:crossAx val="-1923889520"/>
        <c:crosses val="autoZero"/>
        <c:auto val="1"/>
        <c:lblAlgn val="ctr"/>
        <c:lblOffset val="100"/>
        <c:noMultiLvlLbl val="0"/>
      </c:catAx>
      <c:valAx>
        <c:axId val="-1923889520"/>
        <c:scaling>
          <c:orientation val="minMax"/>
        </c:scaling>
        <c:delete val="0"/>
        <c:axPos val="l"/>
        <c:majorGridlines/>
        <c:numFmt formatCode="0.0%" sourceLinked="1"/>
        <c:majorTickMark val="out"/>
        <c:minorTickMark val="none"/>
        <c:tickLblPos val="nextTo"/>
        <c:crossAx val="-1923903120"/>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4.2291383731575774E-2"/>
          <c:y val="0.31696125311563583"/>
          <c:w val="0.51848556430446191"/>
          <c:h val="0.57356651702784223"/>
        </c:manualLayout>
      </c:layout>
      <c:pie3DChart>
        <c:varyColors val="1"/>
        <c:ser>
          <c:idx val="0"/>
          <c:order val="0"/>
          <c:tx>
            <c:strRef>
              <c:f>MEDICIÓN!$Y$180</c:f>
              <c:strCache>
                <c:ptCount val="1"/>
                <c:pt idx="0">
                  <c:v>Transparencia Pasiva</c:v>
                </c:pt>
              </c:strCache>
            </c:strRef>
          </c:tx>
          <c:dPt>
            <c:idx val="2"/>
            <c:bubble3D val="0"/>
            <c:explosion val="3"/>
            <c:extLst xmlns:c16r2="http://schemas.microsoft.com/office/drawing/2015/06/chart">
              <c:ext xmlns:c16="http://schemas.microsoft.com/office/drawing/2014/chart" uri="{C3380CC4-5D6E-409C-BE32-E72D297353CC}">
                <c16:uniqueId val="{00000000-E440-4A62-8324-5BF732E049E4}"/>
              </c:ext>
            </c:extLst>
          </c:dPt>
          <c:dLbls>
            <c:dLbl>
              <c:idx val="2"/>
              <c:layout>
                <c:manualLayout>
                  <c:x val="-1.0391762954992168E-2"/>
                  <c:y val="-2.997448958853283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E440-4A62-8324-5BF732E049E4}"/>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MEDICIÓN!$Y$188:$Y$189</c:f>
              <c:strCache>
                <c:ptCount val="2"/>
                <c:pt idx="0">
                  <c:v>Porcentaje de Cumplimiento</c:v>
                </c:pt>
                <c:pt idx="1">
                  <c:v>No Aplica</c:v>
                </c:pt>
              </c:strCache>
            </c:strRef>
          </c:cat>
          <c:val>
            <c:numRef>
              <c:f>MEDICIÓN!$Z$188:$Z$189</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1-E440-4A62-8324-5BF732E049E4}"/>
            </c:ext>
          </c:extLst>
        </c:ser>
        <c:dLbls>
          <c:showLegendKey val="0"/>
          <c:showVal val="0"/>
          <c:showCatName val="0"/>
          <c:showSerName val="0"/>
          <c:showPercent val="1"/>
          <c:showBubbleSize val="0"/>
          <c:showLeaderLines val="1"/>
        </c:dLbls>
      </c:pie3DChart>
    </c:plotArea>
    <c:legend>
      <c:legendPos val="r"/>
      <c:layout>
        <c:manualLayout>
          <c:xMode val="edge"/>
          <c:yMode val="edge"/>
          <c:x val="0.57393960054882975"/>
          <c:y val="0.35716108831749677"/>
          <c:w val="0.36527941693314991"/>
          <c:h val="0.43689660722908807"/>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4.2291383731575774E-2"/>
          <c:y val="0.31696125311563583"/>
          <c:w val="0.51848556430446191"/>
          <c:h val="0.57356651702784223"/>
        </c:manualLayout>
      </c:layout>
      <c:pie3DChart>
        <c:varyColors val="1"/>
        <c:ser>
          <c:idx val="0"/>
          <c:order val="0"/>
          <c:tx>
            <c:strRef>
              <c:f>MEDICIÓN!$Y$224</c:f>
              <c:strCache>
                <c:ptCount val="1"/>
                <c:pt idx="0">
                  <c:v>Accesibilidad Web</c:v>
                </c:pt>
              </c:strCache>
            </c:strRef>
          </c:tx>
          <c:dPt>
            <c:idx val="2"/>
            <c:bubble3D val="0"/>
            <c:explosion val="3"/>
            <c:extLst xmlns:c16r2="http://schemas.microsoft.com/office/drawing/2015/06/chart">
              <c:ext xmlns:c16="http://schemas.microsoft.com/office/drawing/2014/chart" uri="{C3380CC4-5D6E-409C-BE32-E72D297353CC}">
                <c16:uniqueId val="{00000000-E440-4A62-8324-5BF732E049E4}"/>
              </c:ext>
            </c:extLst>
          </c:dPt>
          <c:dLbls>
            <c:dLbl>
              <c:idx val="2"/>
              <c:layout>
                <c:manualLayout>
                  <c:x val="-1.0391762954992168E-2"/>
                  <c:y val="-2.997448958853283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E440-4A62-8324-5BF732E049E4}"/>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MEDICIÓN!$Y$245:$Y$246</c:f>
              <c:strCache>
                <c:ptCount val="2"/>
                <c:pt idx="0">
                  <c:v>Porcentaje de No Cumplimiento</c:v>
                </c:pt>
                <c:pt idx="1">
                  <c:v>No Aplica</c:v>
                </c:pt>
              </c:strCache>
            </c:strRef>
          </c:cat>
          <c:val>
            <c:numRef>
              <c:f>MEDICIÓN!$Z$245:$Z$246</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1-E440-4A62-8324-5BF732E049E4}"/>
            </c:ext>
          </c:extLst>
        </c:ser>
        <c:dLbls>
          <c:showLegendKey val="0"/>
          <c:showVal val="0"/>
          <c:showCatName val="0"/>
          <c:showSerName val="0"/>
          <c:showPercent val="1"/>
          <c:showBubbleSize val="0"/>
          <c:showLeaderLines val="1"/>
        </c:dLbls>
      </c:pie3DChart>
    </c:plotArea>
    <c:legend>
      <c:legendPos val="r"/>
      <c:layout>
        <c:manualLayout>
          <c:xMode val="edge"/>
          <c:yMode val="edge"/>
          <c:x val="0.57393960054882975"/>
          <c:y val="0.35716108831749677"/>
          <c:w val="0.36527941693314991"/>
          <c:h val="0.43689660722908807"/>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MEDICIÓN!$Y$4:$Z$4</c:f>
              <c:strCache>
                <c:ptCount val="1"/>
                <c:pt idx="0">
                  <c:v>Mecanismos de Contacto con el Sujeto Obligado</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MEDICIÓN!$Z$12:$Z$14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7000-4A70-B2FC-6409BB6D7A63}"/>
            </c:ext>
          </c:extLst>
        </c:ser>
        <c:ser>
          <c:idx val="1"/>
          <c:order val="1"/>
          <c:tx>
            <c:strRef>
              <c:f>MEDICIÓN!$Y$19:$Z$19</c:f>
              <c:strCache>
                <c:ptCount val="1"/>
                <c:pt idx="0">
                  <c:v>Información de Interés </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MEDICIÓN!$Z$27:$Z$29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000-4A70-B2FC-6409BB6D7A63}"/>
            </c:ext>
          </c:extLst>
        </c:ser>
        <c:ser>
          <c:idx val="2"/>
          <c:order val="2"/>
          <c:tx>
            <c:strRef>
              <c:f>MEDICIÓN!$Y$31:$Z$31</c:f>
              <c:strCache>
                <c:ptCount val="1"/>
                <c:pt idx="0">
                  <c:v>Estructura Orgánica y Talento Humano</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MEDICIÓN!$Z$39:$Z$41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7000-4A70-B2FC-6409BB6D7A63}"/>
            </c:ext>
          </c:extLst>
        </c:ser>
        <c:ser>
          <c:idx val="3"/>
          <c:order val="3"/>
          <c:tx>
            <c:strRef>
              <c:f>MEDICIÓN!$Y$51:$Z$51</c:f>
              <c:strCache>
                <c:ptCount val="1"/>
                <c:pt idx="0">
                  <c:v>Normatividad</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MEDICIÓN!$Z$59:$Z$61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000-4A70-B2FC-6409BB6D7A63}"/>
            </c:ext>
          </c:extLst>
        </c:ser>
        <c:ser>
          <c:idx val="4"/>
          <c:order val="4"/>
          <c:tx>
            <c:strRef>
              <c:f>MEDICIÓN!$Y$73:$Z$73</c:f>
              <c:strCache>
                <c:ptCount val="1"/>
                <c:pt idx="0">
                  <c:v>Presupuesto</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MEDICIÓN!$Z$79:$Z$81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7000-4A70-B2FC-6409BB6D7A63}"/>
            </c:ext>
          </c:extLst>
        </c:ser>
        <c:ser>
          <c:idx val="5"/>
          <c:order val="5"/>
          <c:tx>
            <c:strRef>
              <c:f>MEDICIÓN!$Y$83:$Z$83</c:f>
              <c:strCache>
                <c:ptCount val="1"/>
                <c:pt idx="0">
                  <c:v>Planeación</c:v>
                </c:pt>
              </c:strCache>
            </c:strRef>
          </c:tx>
          <c:invertIfNegative val="0"/>
          <c:dLbls>
            <c:dLbl>
              <c:idx val="0"/>
              <c:layout>
                <c:manualLayout>
                  <c:x val="-1.6230739256496672E-3"/>
                  <c:y val="-2.72614616737120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00-4A70-B2FC-6409BB6D7A63}"/>
                </c:ext>
                <c:ext xmlns:c15="http://schemas.microsoft.com/office/drawing/2012/chart" uri="{CE6537A1-D6FC-4f65-9D91-7224C49458BB}"/>
              </c:extLst>
            </c:dLbl>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MEDICIÓN!$Z$93:$Z$95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7000-4A70-B2FC-6409BB6D7A63}"/>
            </c:ext>
          </c:extLst>
        </c:ser>
        <c:ser>
          <c:idx val="6"/>
          <c:order val="6"/>
          <c:tx>
            <c:strRef>
              <c:f>MEDICIÓN!$Y$100:$Z$100</c:f>
              <c:strCache>
                <c:ptCount val="1"/>
                <c:pt idx="0">
                  <c:v>Control</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MEDICIÓN!$Z$108:$Z$110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7000-4A70-B2FC-6409BB6D7A63}"/>
            </c:ext>
          </c:extLst>
        </c:ser>
        <c:ser>
          <c:idx val="7"/>
          <c:order val="7"/>
          <c:tx>
            <c:strRef>
              <c:f>MEDICIÓN!$Y$117:$Z$117</c:f>
              <c:strCache>
                <c:ptCount val="1"/>
                <c:pt idx="0">
                  <c:v>Contratación</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MEDICIÓN!$Z$125:$Z$127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7000-4A70-B2FC-6409BB6D7A63}"/>
            </c:ext>
          </c:extLst>
        </c:ser>
        <c:ser>
          <c:idx val="8"/>
          <c:order val="8"/>
          <c:tx>
            <c:strRef>
              <c:f>MEDICIÓN!$Y$129:$Z$129</c:f>
              <c:strCache>
                <c:ptCount val="1"/>
                <c:pt idx="0">
                  <c:v>Trámites y Servicios</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MEDICIÓN!$Y$137:$Y$139</c:f>
              <c:strCache>
                <c:ptCount val="3"/>
                <c:pt idx="0">
                  <c:v>Porcentaje de Cumplimiento</c:v>
                </c:pt>
                <c:pt idx="1">
                  <c:v>Porcentaje de No Cumplimiento</c:v>
                </c:pt>
                <c:pt idx="2">
                  <c:v>No Aplica</c:v>
                </c:pt>
              </c:strCache>
            </c:strRef>
          </c:cat>
          <c:val>
            <c:numRef>
              <c:f>MEDICIÓN!$Z$137:$Z$139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7000-4A70-B2FC-6409BB6D7A63}"/>
            </c:ext>
          </c:extLst>
        </c:ser>
        <c:dLbls>
          <c:showLegendKey val="0"/>
          <c:showVal val="1"/>
          <c:showCatName val="0"/>
          <c:showSerName val="0"/>
          <c:showPercent val="0"/>
          <c:showBubbleSize val="0"/>
        </c:dLbls>
        <c:gapWidth val="299"/>
        <c:overlap val="-32"/>
        <c:axId val="-1923896592"/>
        <c:axId val="-1923892784"/>
      </c:barChart>
      <c:catAx>
        <c:axId val="-1923896592"/>
        <c:scaling>
          <c:orientation val="minMax"/>
        </c:scaling>
        <c:delete val="0"/>
        <c:axPos val="b"/>
        <c:majorGridlines/>
        <c:numFmt formatCode="General" sourceLinked="1"/>
        <c:majorTickMark val="out"/>
        <c:minorTickMark val="none"/>
        <c:tickLblPos val="nextTo"/>
        <c:crossAx val="-1923892784"/>
        <c:crosses val="autoZero"/>
        <c:auto val="1"/>
        <c:lblAlgn val="ctr"/>
        <c:lblOffset val="100"/>
        <c:noMultiLvlLbl val="0"/>
      </c:catAx>
      <c:valAx>
        <c:axId val="-1923892784"/>
        <c:scaling>
          <c:orientation val="minMax"/>
        </c:scaling>
        <c:delete val="0"/>
        <c:axPos val="l"/>
        <c:majorGridlines/>
        <c:numFmt formatCode="0.0%" sourceLinked="1"/>
        <c:majorTickMark val="out"/>
        <c:minorTickMark val="none"/>
        <c:tickLblPos val="nextTo"/>
        <c:crossAx val="-1923896592"/>
        <c:crosses val="autoZero"/>
        <c:crossBetween val="between"/>
      </c:valAx>
      <c:dTable>
        <c:showHorzBorder val="1"/>
        <c:showVertBorder val="1"/>
        <c:showOutline val="1"/>
        <c:showKeys val="1"/>
      </c:dTable>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6.6399606299212599E-2"/>
          <c:y val="0.2550143594916448"/>
          <c:w val="0.51848556430446191"/>
          <c:h val="0.57356651702784223"/>
        </c:manualLayout>
      </c:layout>
      <c:pie3DChart>
        <c:varyColors val="1"/>
        <c:ser>
          <c:idx val="0"/>
          <c:order val="0"/>
          <c:tx>
            <c:strRef>
              <c:f>MEDICIÓN!$Y$19:$Z$19</c:f>
              <c:strCache>
                <c:ptCount val="1"/>
                <c:pt idx="0">
                  <c:v>Información de Interés </c:v>
                </c:pt>
              </c:strCache>
            </c:strRef>
          </c:tx>
          <c:dLbls>
            <c:dLbl>
              <c:idx val="1"/>
              <c:layout>
                <c:manualLayout>
                  <c:x val="6.1021830499530992E-2"/>
                  <c:y val="0.10105274708062349"/>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7.4902280377550964E-2"/>
                  <c:y val="-1.996868474265769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3BCF-4989-A782-913A9899FFC1}"/>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MEDICIÓN!$Y$27:$Y$29</c:f>
              <c:strCache>
                <c:ptCount val="3"/>
                <c:pt idx="0">
                  <c:v>Porcentaje de Cumplimiento</c:v>
                </c:pt>
                <c:pt idx="1">
                  <c:v>Porcentaje de No Cumplimiento</c:v>
                </c:pt>
                <c:pt idx="2">
                  <c:v>No Aplica</c:v>
                </c:pt>
              </c:strCache>
            </c:strRef>
          </c:cat>
          <c:val>
            <c:numRef>
              <c:f>MEDICIÓN!$Z$27:$Z$29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BCF-4989-A782-913A9899FFC1}"/>
            </c:ext>
          </c:extLst>
        </c:ser>
        <c:dLbls>
          <c:showLegendKey val="0"/>
          <c:showVal val="0"/>
          <c:showCatName val="0"/>
          <c:showSerName val="0"/>
          <c:showPercent val="1"/>
          <c:showBubbleSize val="0"/>
          <c:showLeaderLines val="1"/>
        </c:dLbls>
      </c:pie3DChart>
    </c:plotArea>
    <c:legend>
      <c:legendPos val="r"/>
      <c:layout>
        <c:manualLayout>
          <c:xMode val="edge"/>
          <c:yMode val="edge"/>
          <c:x val="0.59072525224922279"/>
          <c:y val="0.28069054774478869"/>
          <c:w val="0.38427448126473951"/>
          <c:h val="0.52905974780473519"/>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5.8864503420492098E-2"/>
          <c:y val="0.30018780715102894"/>
          <c:w val="0.51848556430446191"/>
          <c:h val="0.57356651702784223"/>
        </c:manualLayout>
      </c:layout>
      <c:pie3DChart>
        <c:varyColors val="1"/>
        <c:ser>
          <c:idx val="0"/>
          <c:order val="0"/>
          <c:tx>
            <c:strRef>
              <c:f>MEDICIÓN!$Y$31:$Z$31</c:f>
              <c:strCache>
                <c:ptCount val="1"/>
                <c:pt idx="0">
                  <c:v>Estructura Orgánica y Talento Humano</c:v>
                </c:pt>
              </c:strCache>
            </c:strRef>
          </c:tx>
          <c:dLbls>
            <c:dLbl>
              <c:idx val="2"/>
              <c:layout>
                <c:manualLayout>
                  <c:x val="-1.0523427255952487E-2"/>
                  <c:y val="-2.271761603914459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104E-408D-9647-A0C0F4C07CB9}"/>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MEDICIÓN!$Y$39:$Y$41</c:f>
              <c:strCache>
                <c:ptCount val="3"/>
                <c:pt idx="0">
                  <c:v>Porcentaje de Cumplimiento</c:v>
                </c:pt>
                <c:pt idx="1">
                  <c:v>Porcentaje de No Cumplimiento</c:v>
                </c:pt>
                <c:pt idx="2">
                  <c:v>No Aplica</c:v>
                </c:pt>
              </c:strCache>
            </c:strRef>
          </c:cat>
          <c:val>
            <c:numRef>
              <c:f>MEDICIÓN!$Z$39:$Z$41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04E-408D-9647-A0C0F4C07CB9}"/>
            </c:ext>
          </c:extLst>
        </c:ser>
        <c:dLbls>
          <c:showLegendKey val="0"/>
          <c:showVal val="0"/>
          <c:showCatName val="0"/>
          <c:showSerName val="0"/>
          <c:showPercent val="1"/>
          <c:showBubbleSize val="0"/>
          <c:showLeaderLines val="1"/>
        </c:dLbls>
      </c:pie3DChart>
    </c:plotArea>
    <c:legend>
      <c:legendPos val="r"/>
      <c:layout>
        <c:manualLayout>
          <c:xMode val="edge"/>
          <c:yMode val="edge"/>
          <c:x val="0.57726129237049295"/>
          <c:y val="0.36282382020698883"/>
          <c:w val="0.38643610235963521"/>
          <c:h val="0.4153311321442798"/>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3.634895374181301E-2"/>
          <c:y val="0.23019934402602948"/>
          <c:w val="0.51848556430446191"/>
          <c:h val="0.57356651702784223"/>
        </c:manualLayout>
      </c:layout>
      <c:pie3DChart>
        <c:varyColors val="1"/>
        <c:ser>
          <c:idx val="0"/>
          <c:order val="0"/>
          <c:tx>
            <c:strRef>
              <c:f>MEDICIÓN!$Y$51:$Z$51</c:f>
              <c:strCache>
                <c:ptCount val="1"/>
                <c:pt idx="0">
                  <c:v>Normatividad</c:v>
                </c:pt>
              </c:strCache>
            </c:strRef>
          </c:tx>
          <c:dLbls>
            <c:dLbl>
              <c:idx val="1"/>
              <c:layout>
                <c:manualLayout>
                  <c:x val="-6.3220175123608544E-2"/>
                  <c:y val="-0.13364207608640444"/>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MEDICIÓN!$Y$59:$Y$61</c:f>
              <c:strCache>
                <c:ptCount val="3"/>
                <c:pt idx="0">
                  <c:v>Porcentaje de Cumplimiento</c:v>
                </c:pt>
                <c:pt idx="1">
                  <c:v>Porcentaje de No Cumplimiento</c:v>
                </c:pt>
                <c:pt idx="2">
                  <c:v>No Aplica</c:v>
                </c:pt>
              </c:strCache>
            </c:strRef>
          </c:cat>
          <c:val>
            <c:numRef>
              <c:f>MEDICIÓN!$Z$59:$Z$61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FD6-494D-9D75-4929F87E4D3F}"/>
            </c:ext>
          </c:extLst>
        </c:ser>
        <c:dLbls>
          <c:showLegendKey val="0"/>
          <c:showVal val="0"/>
          <c:showCatName val="0"/>
          <c:showSerName val="0"/>
          <c:showPercent val="1"/>
          <c:showBubbleSize val="0"/>
          <c:showLeaderLines val="1"/>
        </c:dLbls>
      </c:pie3DChart>
    </c:plotArea>
    <c:legend>
      <c:legendPos val="r"/>
      <c:layout>
        <c:manualLayout>
          <c:xMode val="edge"/>
          <c:yMode val="edge"/>
          <c:x val="0.55349120944816577"/>
          <c:y val="0.28069054774478869"/>
          <c:w val="0.42150900842017563"/>
          <c:h val="0.4823479681475145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406788139362998"/>
          <c:y val="0"/>
        </c:manualLayout>
      </c:layout>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6.6399606299212599E-2"/>
          <c:y val="0.2550143594916448"/>
          <c:w val="0.51848556430446191"/>
          <c:h val="0.57356651702784223"/>
        </c:manualLayout>
      </c:layout>
      <c:pie3DChart>
        <c:varyColors val="1"/>
        <c:ser>
          <c:idx val="0"/>
          <c:order val="0"/>
          <c:tx>
            <c:strRef>
              <c:f>MEDICIÓN!$Y$73:$Z$73</c:f>
              <c:strCache>
                <c:ptCount val="1"/>
                <c:pt idx="0">
                  <c:v>Presupuesto</c:v>
                </c:pt>
              </c:strCache>
            </c:strRef>
          </c:tx>
          <c:dLbls>
            <c:dLbl>
              <c:idx val="1"/>
              <c:layout>
                <c:manualLayout>
                  <c:x val="0.15324287788861138"/>
                  <c:y val="-3.2431676072600162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5.1517716354849818E-3"/>
                  <c:y val="-3.8673183246878705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4520-444F-BE9B-6654DD04A058}"/>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MEDICIÓN!$Y$79:$Y$81</c:f>
              <c:strCache>
                <c:ptCount val="3"/>
                <c:pt idx="0">
                  <c:v>Porcentaje de Cumplimiento</c:v>
                </c:pt>
                <c:pt idx="1">
                  <c:v>Porcentaje de No Cumplimiento</c:v>
                </c:pt>
                <c:pt idx="2">
                  <c:v>No Aplica</c:v>
                </c:pt>
              </c:strCache>
            </c:strRef>
          </c:cat>
          <c:val>
            <c:numRef>
              <c:f>MEDICIÓN!$Z$79:$Z$81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520-444F-BE9B-6654DD04A058}"/>
            </c:ext>
          </c:extLst>
        </c:ser>
        <c:dLbls>
          <c:showLegendKey val="0"/>
          <c:showVal val="0"/>
          <c:showCatName val="0"/>
          <c:showSerName val="0"/>
          <c:showPercent val="1"/>
          <c:showBubbleSize val="0"/>
          <c:showLeaderLines val="1"/>
        </c:dLbls>
      </c:pie3DChart>
    </c:plotArea>
    <c:legend>
      <c:legendPos val="r"/>
      <c:layout>
        <c:manualLayout>
          <c:xMode val="edge"/>
          <c:yMode val="edge"/>
          <c:x val="0.55864285677195569"/>
          <c:y val="0.28069054774478869"/>
          <c:w val="0.4163570999562089"/>
          <c:h val="0.57319919503112926"/>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6.6399606299212599E-2"/>
          <c:y val="0.2550143594916448"/>
          <c:w val="0.51848556430446191"/>
          <c:h val="0.57356651702784223"/>
        </c:manualLayout>
      </c:layout>
      <c:pie3DChart>
        <c:varyColors val="1"/>
        <c:ser>
          <c:idx val="0"/>
          <c:order val="0"/>
          <c:tx>
            <c:strRef>
              <c:f>MEDICIÓN!$Y$83:$Z$83</c:f>
              <c:strCache>
                <c:ptCount val="1"/>
                <c:pt idx="0">
                  <c:v>Planeación</c:v>
                </c:pt>
              </c:strCache>
            </c:strRef>
          </c:tx>
          <c:dLbls>
            <c:dLbl>
              <c:idx val="0"/>
              <c:layout>
                <c:manualLayout>
                  <c:x val="-0.14621167798242385"/>
                  <c:y val="-1.4184302269399164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0.13691960445494636"/>
                  <c:y val="-1.926536285856581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1.5855666269065578E-3"/>
                  <c:y val="-2.7175924893517382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MEDICIÓN!$Y$93:$Y$95</c:f>
              <c:strCache>
                <c:ptCount val="3"/>
                <c:pt idx="0">
                  <c:v>Porcentaje de Cumplimiento</c:v>
                </c:pt>
                <c:pt idx="1">
                  <c:v>Porcentaje de No Cumplimiento</c:v>
                </c:pt>
                <c:pt idx="2">
                  <c:v>No Aplica</c:v>
                </c:pt>
              </c:strCache>
            </c:strRef>
          </c:cat>
          <c:val>
            <c:numRef>
              <c:f>MEDICIÓN!$Z$93:$Z$95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3C8-4280-858F-3B45393D9B9D}"/>
            </c:ext>
          </c:extLst>
        </c:ser>
        <c:dLbls>
          <c:showLegendKey val="0"/>
          <c:showVal val="0"/>
          <c:showCatName val="0"/>
          <c:showSerName val="0"/>
          <c:showPercent val="1"/>
          <c:showBubbleSize val="0"/>
          <c:showLeaderLines val="1"/>
        </c:dLbls>
      </c:pie3DChart>
    </c:plotArea>
    <c:legend>
      <c:legendPos val="r"/>
      <c:layout>
        <c:manualLayout>
          <c:xMode val="edge"/>
          <c:yMode val="edge"/>
          <c:x val="0.59731384154681733"/>
          <c:y val="0.28069062293704733"/>
          <c:w val="0.39517987046240094"/>
          <c:h val="0.51173650961739259"/>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3.249901734979764E-3"/>
          <c:y val="0.19785673202724541"/>
          <c:w val="0.56725167225072626"/>
          <c:h val="0.62707987024797973"/>
        </c:manualLayout>
      </c:layout>
      <c:pie3DChart>
        <c:varyColors val="1"/>
        <c:ser>
          <c:idx val="0"/>
          <c:order val="0"/>
          <c:tx>
            <c:strRef>
              <c:f>MEDICIÓN!$Y$100:$Z$100</c:f>
              <c:strCache>
                <c:ptCount val="1"/>
                <c:pt idx="0">
                  <c:v>Control</c:v>
                </c:pt>
              </c:strCache>
            </c:strRef>
          </c:tx>
          <c:dLbls>
            <c:dLbl>
              <c:idx val="2"/>
              <c:layout>
                <c:manualLayout>
                  <c:x val="1.4584763092286736E-2"/>
                  <c:y val="-2.89591545342494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MEDICIÓN!$Y$108:$Y$110</c:f>
              <c:strCache>
                <c:ptCount val="3"/>
                <c:pt idx="0">
                  <c:v>Porcentaje de Cumplimiento</c:v>
                </c:pt>
                <c:pt idx="1">
                  <c:v>Porcentaje de No Cumplimiento</c:v>
                </c:pt>
                <c:pt idx="2">
                  <c:v>No Aplica</c:v>
                </c:pt>
              </c:strCache>
            </c:strRef>
          </c:cat>
          <c:val>
            <c:numRef>
              <c:f>MEDICIÓN!$Z$108:$Z$110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0D4-4BFC-8FCD-3DDC29112A35}"/>
            </c:ext>
          </c:extLst>
        </c:ser>
        <c:dLbls>
          <c:showLegendKey val="0"/>
          <c:showVal val="0"/>
          <c:showCatName val="0"/>
          <c:showSerName val="0"/>
          <c:showPercent val="1"/>
          <c:showBubbleSize val="0"/>
          <c:showLeaderLines val="1"/>
        </c:dLbls>
      </c:pie3DChart>
    </c:plotArea>
    <c:legend>
      <c:legendPos val="r"/>
      <c:layout>
        <c:manualLayout>
          <c:xMode val="edge"/>
          <c:yMode val="edge"/>
          <c:x val="0.57694380909822707"/>
          <c:y val="0.28069054774478869"/>
          <c:w val="0.39805622982700073"/>
          <c:h val="0.46254635881813017"/>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6.6399606299212599E-2"/>
          <c:y val="0.2550143594916448"/>
          <c:w val="0.51848556430446191"/>
          <c:h val="0.57356651702784223"/>
        </c:manualLayout>
      </c:layout>
      <c:pie3DChart>
        <c:varyColors val="1"/>
        <c:ser>
          <c:idx val="0"/>
          <c:order val="0"/>
          <c:tx>
            <c:strRef>
              <c:f>MEDICIÓN!$Y$117:$Z$117</c:f>
              <c:strCache>
                <c:ptCount val="1"/>
                <c:pt idx="0">
                  <c:v>Contratación</c:v>
                </c:pt>
              </c:strCache>
            </c:strRef>
          </c:tx>
          <c:dLbls>
            <c:dLbl>
              <c:idx val="0"/>
              <c:layout>
                <c:manualLayout>
                  <c:x val="-7.789746124901166E-2"/>
                  <c:y val="-0.1745588093465939"/>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0.10080412174757017"/>
                  <c:y val="0.11639217176011719"/>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7.4283373169031861E-3"/>
                  <c:y val="-3.0847455630624163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C2E1-4E97-96E2-C0E10BB02B8B}"/>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MEDICIÓN!$Y$125:$Y$127</c:f>
              <c:strCache>
                <c:ptCount val="3"/>
                <c:pt idx="0">
                  <c:v>Porcentaje de Cumplimiento</c:v>
                </c:pt>
                <c:pt idx="1">
                  <c:v>Porcentaje de No Cumplimiento</c:v>
                </c:pt>
                <c:pt idx="2">
                  <c:v>No Aplica</c:v>
                </c:pt>
              </c:strCache>
            </c:strRef>
          </c:cat>
          <c:val>
            <c:numRef>
              <c:f>MEDICIÓN!$Z$125:$Z$127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2E1-4E97-96E2-C0E10BB02B8B}"/>
            </c:ext>
          </c:extLst>
        </c:ser>
        <c:dLbls>
          <c:showLegendKey val="0"/>
          <c:showVal val="0"/>
          <c:showCatName val="0"/>
          <c:showSerName val="0"/>
          <c:showPercent val="1"/>
          <c:showBubbleSize val="0"/>
          <c:showLeaderLines val="1"/>
        </c:dLbls>
      </c:pie3DChart>
    </c:plotArea>
    <c:legend>
      <c:legendPos val="r"/>
      <c:layout>
        <c:manualLayout>
          <c:xMode val="edge"/>
          <c:yMode val="edge"/>
          <c:x val="0.57500694651696493"/>
          <c:y val="0.28069045941546611"/>
          <c:w val="0.41741912024506628"/>
          <c:h val="0.48484995726316393"/>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6.6399606299212599E-2"/>
          <c:y val="0.2550143594916448"/>
          <c:w val="0.51848556430446191"/>
          <c:h val="0.57356651702784223"/>
        </c:manualLayout>
      </c:layout>
      <c:pie3DChart>
        <c:varyColors val="1"/>
        <c:ser>
          <c:idx val="0"/>
          <c:order val="0"/>
          <c:tx>
            <c:strRef>
              <c:f>MEDICIÓN!$Y$129:$Z$129</c:f>
              <c:strCache>
                <c:ptCount val="1"/>
                <c:pt idx="0">
                  <c:v>Trámites y Servicios</c:v>
                </c:pt>
              </c:strCache>
            </c:strRef>
          </c:tx>
          <c:dLbls>
            <c:dLbl>
              <c:idx val="0"/>
              <c:layout>
                <c:manualLayout>
                  <c:x val="-6.8756051421180076E-2"/>
                  <c:y val="-1.1468343075909455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1.4802785381683102E-2"/>
                  <c:y val="-0.14878945893581169"/>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7.9567149502556486E-2"/>
                  <c:y val="-1.5317042534026395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C1C0-4B9C-8D34-AF838944A62B}"/>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MEDICIÓN!$Y$137:$Y$139</c:f>
              <c:strCache>
                <c:ptCount val="3"/>
                <c:pt idx="0">
                  <c:v>Porcentaje de Cumplimiento</c:v>
                </c:pt>
                <c:pt idx="1">
                  <c:v>Porcentaje de No Cumplimiento</c:v>
                </c:pt>
                <c:pt idx="2">
                  <c:v>No Aplica</c:v>
                </c:pt>
              </c:strCache>
            </c:strRef>
          </c:cat>
          <c:val>
            <c:numRef>
              <c:f>MEDICIÓN!$Z$137:$Z$139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1C0-4B9C-8D34-AF838944A62B}"/>
            </c:ext>
          </c:extLst>
        </c:ser>
        <c:dLbls>
          <c:showLegendKey val="0"/>
          <c:showVal val="0"/>
          <c:showCatName val="0"/>
          <c:showSerName val="0"/>
          <c:showPercent val="1"/>
          <c:showBubbleSize val="0"/>
          <c:showLeaderLines val="1"/>
        </c:dLbls>
      </c:pie3DChart>
    </c:plotArea>
    <c:legend>
      <c:legendPos val="r"/>
      <c:layout>
        <c:manualLayout>
          <c:xMode val="edge"/>
          <c:yMode val="edge"/>
          <c:x val="0.58442361396389109"/>
          <c:y val="0.28069054774478869"/>
          <c:w val="0.39057635145695796"/>
          <c:h val="0.49782435416148613"/>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26</xdr:col>
      <xdr:colOff>287582</xdr:colOff>
      <xdr:row>3</xdr:row>
      <xdr:rowOff>23708</xdr:rowOff>
    </xdr:from>
    <xdr:to>
      <xdr:col>30</xdr:col>
      <xdr:colOff>56030</xdr:colOff>
      <xdr:row>8</xdr:row>
      <xdr:rowOff>313764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197081</xdr:colOff>
      <xdr:row>17</xdr:row>
      <xdr:rowOff>391306</xdr:rowOff>
    </xdr:from>
    <xdr:to>
      <xdr:col>29</xdr:col>
      <xdr:colOff>829236</xdr:colOff>
      <xdr:row>20</xdr:row>
      <xdr:rowOff>526676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235033</xdr:colOff>
      <xdr:row>30</xdr:row>
      <xdr:rowOff>64324</xdr:rowOff>
    </xdr:from>
    <xdr:to>
      <xdr:col>29</xdr:col>
      <xdr:colOff>694765</xdr:colOff>
      <xdr:row>34</xdr:row>
      <xdr:rowOff>537883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190501</xdr:colOff>
      <xdr:row>50</xdr:row>
      <xdr:rowOff>40822</xdr:rowOff>
    </xdr:from>
    <xdr:to>
      <xdr:col>29</xdr:col>
      <xdr:colOff>537883</xdr:colOff>
      <xdr:row>57</xdr:row>
      <xdr:rowOff>156882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204108</xdr:colOff>
      <xdr:row>72</xdr:row>
      <xdr:rowOff>40822</xdr:rowOff>
    </xdr:from>
    <xdr:to>
      <xdr:col>29</xdr:col>
      <xdr:colOff>571500</xdr:colOff>
      <xdr:row>75</xdr:row>
      <xdr:rowOff>44823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244930</xdr:colOff>
      <xdr:row>81</xdr:row>
      <xdr:rowOff>340181</xdr:rowOff>
    </xdr:from>
    <xdr:to>
      <xdr:col>29</xdr:col>
      <xdr:colOff>627531</xdr:colOff>
      <xdr:row>87</xdr:row>
      <xdr:rowOff>123265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149681</xdr:colOff>
      <xdr:row>98</xdr:row>
      <xdr:rowOff>470647</xdr:rowOff>
    </xdr:from>
    <xdr:to>
      <xdr:col>29</xdr:col>
      <xdr:colOff>493060</xdr:colOff>
      <xdr:row>102</xdr:row>
      <xdr:rowOff>123265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222518</xdr:colOff>
      <xdr:row>116</xdr:row>
      <xdr:rowOff>36019</xdr:rowOff>
    </xdr:from>
    <xdr:to>
      <xdr:col>29</xdr:col>
      <xdr:colOff>616325</xdr:colOff>
      <xdr:row>118</xdr:row>
      <xdr:rowOff>885265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676647</xdr:colOff>
      <xdr:row>127</xdr:row>
      <xdr:rowOff>890651</xdr:rowOff>
    </xdr:from>
    <xdr:to>
      <xdr:col>30</xdr:col>
      <xdr:colOff>215968</xdr:colOff>
      <xdr:row>139</xdr:row>
      <xdr:rowOff>51956</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231322</xdr:colOff>
      <xdr:row>141</xdr:row>
      <xdr:rowOff>190499</xdr:rowOff>
    </xdr:from>
    <xdr:to>
      <xdr:col>30</xdr:col>
      <xdr:colOff>280148</xdr:colOff>
      <xdr:row>156</xdr:row>
      <xdr:rowOff>44823</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26</xdr:col>
      <xdr:colOff>780173</xdr:colOff>
      <xdr:row>236</xdr:row>
      <xdr:rowOff>57757</xdr:rowOff>
    </xdr:from>
    <xdr:to>
      <xdr:col>31</xdr:col>
      <xdr:colOff>620399</xdr:colOff>
      <xdr:row>255</xdr:row>
      <xdr:rowOff>61121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457907</xdr:colOff>
      <xdr:row>2</xdr:row>
      <xdr:rowOff>189991</xdr:rowOff>
    </xdr:from>
    <xdr:to>
      <xdr:col>40</xdr:col>
      <xdr:colOff>177656</xdr:colOff>
      <xdr:row>13</xdr:row>
      <xdr:rowOff>380491</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27</xdr:col>
      <xdr:colOff>0</xdr:colOff>
      <xdr:row>179</xdr:row>
      <xdr:rowOff>0</xdr:rowOff>
    </xdr:from>
    <xdr:to>
      <xdr:col>31</xdr:col>
      <xdr:colOff>48826</xdr:colOff>
      <xdr:row>188</xdr:row>
      <xdr:rowOff>200688</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27</xdr:col>
      <xdr:colOff>0</xdr:colOff>
      <xdr:row>222</xdr:row>
      <xdr:rowOff>0</xdr:rowOff>
    </xdr:from>
    <xdr:to>
      <xdr:col>31</xdr:col>
      <xdr:colOff>48826</xdr:colOff>
      <xdr:row>231</xdr:row>
      <xdr:rowOff>34636</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0.34486</cdr:x>
      <cdr:y>0.84941</cdr:y>
    </cdr:from>
    <cdr:to>
      <cdr:x>0.83965</cdr:x>
      <cdr:y>0.96107</cdr:y>
    </cdr:to>
    <cdr:sp macro="" textlink="">
      <cdr:nvSpPr>
        <cdr:cNvPr id="3" name="2 CuadroTexto"/>
        <cdr:cNvSpPr txBox="1"/>
      </cdr:nvSpPr>
      <cdr:spPr>
        <a:xfrm xmlns:a="http://schemas.openxmlformats.org/drawingml/2006/main">
          <a:off x="997297" y="2261296"/>
          <a:ext cx="1430891" cy="2972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1</a:t>
          </a:r>
        </a:p>
      </cdr:txBody>
    </cdr:sp>
  </cdr:relSizeAnchor>
</c:userShapes>
</file>

<file path=xl/drawings/drawing11.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0.416</cdr:x>
      <cdr:y>0.87554</cdr:y>
    </cdr:from>
    <cdr:to>
      <cdr:x>0.91079</cdr:x>
      <cdr:y>0.9872</cdr:y>
    </cdr:to>
    <cdr:sp macro="" textlink="">
      <cdr:nvSpPr>
        <cdr:cNvPr id="3" name="2 CuadroTexto"/>
        <cdr:cNvSpPr txBox="1"/>
      </cdr:nvSpPr>
      <cdr:spPr>
        <a:xfrm xmlns:a="http://schemas.openxmlformats.org/drawingml/2006/main">
          <a:off x="1476528" y="2617325"/>
          <a:ext cx="1756193" cy="3337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10</a:t>
          </a:r>
        </a:p>
      </cdr:txBody>
    </cdr:sp>
  </cdr:relSizeAnchor>
</c:userShapes>
</file>

<file path=xl/drawings/drawing12.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0.48154</cdr:x>
      <cdr:y>0.86086</cdr:y>
    </cdr:from>
    <cdr:to>
      <cdr:x>0.97633</cdr:x>
      <cdr:y>0.97252</cdr:y>
    </cdr:to>
    <cdr:sp macro="" textlink="">
      <cdr:nvSpPr>
        <cdr:cNvPr id="3" name="2 CuadroTexto"/>
        <cdr:cNvSpPr txBox="1"/>
      </cdr:nvSpPr>
      <cdr:spPr>
        <a:xfrm xmlns:a="http://schemas.openxmlformats.org/drawingml/2006/main">
          <a:off x="1927924" y="3138398"/>
          <a:ext cx="1980962" cy="407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54</a:t>
          </a:r>
        </a:p>
      </cdr:txBody>
    </cdr:sp>
  </cdr:relSizeAnchor>
</c:userShapes>
</file>

<file path=xl/drawings/drawing13.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0.416</cdr:x>
      <cdr:y>0.87554</cdr:y>
    </cdr:from>
    <cdr:to>
      <cdr:x>0.91079</cdr:x>
      <cdr:y>0.9872</cdr:y>
    </cdr:to>
    <cdr:sp macro="" textlink="">
      <cdr:nvSpPr>
        <cdr:cNvPr id="3" name="2 CuadroTexto"/>
        <cdr:cNvSpPr txBox="1"/>
      </cdr:nvSpPr>
      <cdr:spPr>
        <a:xfrm xmlns:a="http://schemas.openxmlformats.org/drawingml/2006/main">
          <a:off x="1476528" y="2617325"/>
          <a:ext cx="1756193" cy="3337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10</a:t>
          </a:r>
        </a:p>
      </cdr:txBody>
    </cdr:sp>
  </cdr:relSizeAnchor>
</c:userShapes>
</file>

<file path=xl/drawings/drawing14.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0.416</cdr:x>
      <cdr:y>0.87554</cdr:y>
    </cdr:from>
    <cdr:to>
      <cdr:x>0.91079</cdr:x>
      <cdr:y>0.9872</cdr:y>
    </cdr:to>
    <cdr:sp macro="" textlink="">
      <cdr:nvSpPr>
        <cdr:cNvPr id="3" name="2 CuadroTexto"/>
        <cdr:cNvSpPr txBox="1"/>
      </cdr:nvSpPr>
      <cdr:spPr>
        <a:xfrm xmlns:a="http://schemas.openxmlformats.org/drawingml/2006/main">
          <a:off x="1476528" y="2617325"/>
          <a:ext cx="1756193" cy="3337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10</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145573</xdr:colOff>
      <xdr:row>29</xdr:row>
      <xdr:rowOff>164167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0.39081</cdr:x>
      <cdr:y>0.88166</cdr:y>
    </cdr:from>
    <cdr:to>
      <cdr:x>0.8856</cdr:x>
      <cdr:y>0.99332</cdr:y>
    </cdr:to>
    <cdr:sp macro="" textlink="">
      <cdr:nvSpPr>
        <cdr:cNvPr id="3" name="2 CuadroTexto"/>
        <cdr:cNvSpPr txBox="1"/>
      </cdr:nvSpPr>
      <cdr:spPr>
        <a:xfrm xmlns:a="http://schemas.openxmlformats.org/drawingml/2006/main">
          <a:off x="1262718" y="2172412"/>
          <a:ext cx="1598699" cy="2751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4</a:t>
          </a:r>
        </a:p>
      </cdr:txBody>
    </cdr:sp>
  </cdr:relSizeAnchor>
</c:userShapes>
</file>

<file path=xl/drawings/drawing3.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0.43067</cdr:x>
      <cdr:y>0.83408</cdr:y>
    </cdr:from>
    <cdr:to>
      <cdr:x>0.92546</cdr:x>
      <cdr:y>0.94574</cdr:y>
    </cdr:to>
    <cdr:sp macro="" textlink="">
      <cdr:nvSpPr>
        <cdr:cNvPr id="3" name="2 CuadroTexto"/>
        <cdr:cNvSpPr txBox="1"/>
      </cdr:nvSpPr>
      <cdr:spPr>
        <a:xfrm xmlns:a="http://schemas.openxmlformats.org/drawingml/2006/main">
          <a:off x="1333290" y="2522317"/>
          <a:ext cx="1531794" cy="3376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9</a:t>
          </a:r>
        </a:p>
      </cdr:txBody>
    </cdr:sp>
  </cdr:relSizeAnchor>
</c:userShapes>
</file>

<file path=xl/drawings/drawing4.xml><?xml version="1.0" encoding="utf-8"?>
<c:userShapes xmlns:c="http://schemas.openxmlformats.org/drawingml/2006/chart">
  <cdr:relSizeAnchor xmlns:cdr="http://schemas.openxmlformats.org/drawingml/2006/chartDrawing">
    <cdr:from>
      <cdr:x>0.41568</cdr:x>
      <cdr:y>0.87295</cdr:y>
    </cdr:from>
    <cdr:to>
      <cdr:x>0.91047</cdr:x>
      <cdr:y>0.98461</cdr:y>
    </cdr:to>
    <cdr:sp macro="" textlink="">
      <cdr:nvSpPr>
        <cdr:cNvPr id="3" name="2 CuadroTexto"/>
        <cdr:cNvSpPr txBox="1"/>
      </cdr:nvSpPr>
      <cdr:spPr>
        <a:xfrm xmlns:a="http://schemas.openxmlformats.org/drawingml/2006/main">
          <a:off x="1305058" y="2489478"/>
          <a:ext cx="1553412" cy="3184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8</a:t>
          </a:r>
        </a:p>
      </cdr:txBody>
    </cdr:sp>
  </cdr:relSizeAnchor>
</c:userShapes>
</file>

<file path=xl/drawings/drawing5.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0.36506</cdr:x>
      <cdr:y>0.82775</cdr:y>
    </cdr:from>
    <cdr:to>
      <cdr:x>0.85985</cdr:x>
      <cdr:y>0.93941</cdr:y>
    </cdr:to>
    <cdr:sp macro="" textlink="">
      <cdr:nvSpPr>
        <cdr:cNvPr id="3" name="2 CuadroTexto"/>
        <cdr:cNvSpPr txBox="1"/>
      </cdr:nvSpPr>
      <cdr:spPr>
        <a:xfrm xmlns:a="http://schemas.openxmlformats.org/drawingml/2006/main">
          <a:off x="1079982" y="2118158"/>
          <a:ext cx="1463763" cy="2857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3</a:t>
          </a:r>
        </a:p>
      </cdr:txBody>
    </cdr:sp>
  </cdr:relSizeAnchor>
</c:userShapes>
</file>

<file path=xl/drawings/drawing6.xml><?xml version="1.0" encoding="utf-8"?>
<c:userShapes xmlns:c="http://schemas.openxmlformats.org/drawingml/2006/chart">
  <cdr:relSizeAnchor xmlns:cdr="http://schemas.openxmlformats.org/drawingml/2006/chartDrawing">
    <cdr:from>
      <cdr:x>0.38852</cdr:x>
      <cdr:y>0.84525</cdr:y>
    </cdr:from>
    <cdr:to>
      <cdr:x>0.88331</cdr:x>
      <cdr:y>0.95691</cdr:y>
    </cdr:to>
    <cdr:sp macro="" textlink="">
      <cdr:nvSpPr>
        <cdr:cNvPr id="3" name="2 CuadroTexto"/>
        <cdr:cNvSpPr txBox="1"/>
      </cdr:nvSpPr>
      <cdr:spPr>
        <a:xfrm xmlns:a="http://schemas.openxmlformats.org/drawingml/2006/main">
          <a:off x="1194793" y="2393189"/>
          <a:ext cx="1521585" cy="316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3</a:t>
          </a:r>
        </a:p>
      </cdr:txBody>
    </cdr:sp>
  </cdr:relSizeAnchor>
</c:userShapes>
</file>

<file path=xl/drawings/drawing7.xml><?xml version="1.0" encoding="utf-8"?>
<c:userShapes xmlns:c="http://schemas.openxmlformats.org/drawingml/2006/chart">
  <cdr:relSizeAnchor xmlns:cdr="http://schemas.openxmlformats.org/drawingml/2006/chartDrawing">
    <cdr:from>
      <cdr:x>0.5026</cdr:x>
      <cdr:y>0.25145</cdr:y>
    </cdr:from>
    <cdr:to>
      <cdr:x>0.98958</cdr:x>
      <cdr:y>0.56907</cdr:y>
    </cdr:to>
    <cdr:sp macro="" textlink="">
      <cdr:nvSpPr>
        <cdr:cNvPr id="2" name="1 CuadroTexto"/>
        <cdr:cNvSpPr txBox="1"/>
      </cdr:nvSpPr>
      <cdr:spPr>
        <a:xfrm xmlns:a="http://schemas.openxmlformats.org/drawingml/2006/main">
          <a:off x="2297905" y="723900"/>
          <a:ext cx="222646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0.36348</cdr:x>
      <cdr:y>0.8462</cdr:y>
    </cdr:from>
    <cdr:to>
      <cdr:x>0.85827</cdr:x>
      <cdr:y>0.95786</cdr:y>
    </cdr:to>
    <cdr:sp macro="" textlink="">
      <cdr:nvSpPr>
        <cdr:cNvPr id="3" name="2 CuadroTexto"/>
        <cdr:cNvSpPr txBox="1"/>
      </cdr:nvSpPr>
      <cdr:spPr>
        <a:xfrm xmlns:a="http://schemas.openxmlformats.org/drawingml/2006/main">
          <a:off x="1088115" y="2469401"/>
          <a:ext cx="1481189" cy="3258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6</a:t>
          </a:r>
        </a:p>
      </cdr:txBody>
    </cdr:sp>
  </cdr:relSizeAnchor>
</c:userShapes>
</file>

<file path=xl/drawings/drawing8.xml><?xml version="1.0" encoding="utf-8"?>
<c:userShapes xmlns:c="http://schemas.openxmlformats.org/drawingml/2006/chart">
  <cdr:relSizeAnchor xmlns:cdr="http://schemas.openxmlformats.org/drawingml/2006/chartDrawing">
    <cdr:from>
      <cdr:x>0.55794</cdr:x>
      <cdr:y>0.25145</cdr:y>
    </cdr:from>
    <cdr:to>
      <cdr:x>0.98958</cdr:x>
      <cdr:y>0.69524</cdr:y>
    </cdr:to>
    <cdr:sp macro="" textlink="">
      <cdr:nvSpPr>
        <cdr:cNvPr id="2" name="1 CuadroTexto"/>
        <cdr:cNvSpPr txBox="1"/>
      </cdr:nvSpPr>
      <cdr:spPr>
        <a:xfrm xmlns:a="http://schemas.openxmlformats.org/drawingml/2006/main">
          <a:off x="1768927" y="718518"/>
          <a:ext cx="1368501" cy="126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0.37506</cdr:x>
      <cdr:y>0.81613</cdr:y>
    </cdr:from>
    <cdr:to>
      <cdr:x>0.86985</cdr:x>
      <cdr:y>0.92779</cdr:y>
    </cdr:to>
    <cdr:sp macro="" textlink="">
      <cdr:nvSpPr>
        <cdr:cNvPr id="3" name="2 CuadroTexto"/>
        <cdr:cNvSpPr txBox="1"/>
      </cdr:nvSpPr>
      <cdr:spPr>
        <a:xfrm xmlns:a="http://schemas.openxmlformats.org/drawingml/2006/main">
          <a:off x="1173795" y="2210784"/>
          <a:ext cx="1548515" cy="302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6</a:t>
          </a:r>
        </a:p>
      </cdr:txBody>
    </cdr:sp>
  </cdr:relSizeAnchor>
</c:userShapes>
</file>

<file path=xl/drawings/drawing9.xml><?xml version="1.0" encoding="utf-8"?>
<c:userShapes xmlns:c="http://schemas.openxmlformats.org/drawingml/2006/chart">
  <cdr:relSizeAnchor xmlns:cdr="http://schemas.openxmlformats.org/drawingml/2006/chartDrawing">
    <cdr:from>
      <cdr:x>0.39915</cdr:x>
      <cdr:y>0.85481</cdr:y>
    </cdr:from>
    <cdr:to>
      <cdr:x>0.89394</cdr:x>
      <cdr:y>0.96647</cdr:y>
    </cdr:to>
    <cdr:sp macro="" textlink="">
      <cdr:nvSpPr>
        <cdr:cNvPr id="3" name="2 CuadroTexto"/>
        <cdr:cNvSpPr txBox="1"/>
      </cdr:nvSpPr>
      <cdr:spPr>
        <a:xfrm xmlns:a="http://schemas.openxmlformats.org/drawingml/2006/main">
          <a:off x="1194892" y="2477507"/>
          <a:ext cx="1481190" cy="3236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O" sz="1000">
              <a:latin typeface="Arial" pitchFamily="34" charset="0"/>
              <a:cs typeface="Arial" pitchFamily="34" charset="0"/>
            </a:rPr>
            <a:t>Número Total de Subcategorias 4</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Z412"/>
  <sheetViews>
    <sheetView tabSelected="1" view="pageBreakPreview" zoomScale="85" zoomScaleNormal="70" zoomScaleSheetLayoutView="85" workbookViewId="0">
      <pane ySplit="1860" topLeftCell="A202" activePane="bottomLeft"/>
      <selection activeCell="I3" sqref="I3"/>
      <selection pane="bottomLeft" activeCell="B4" sqref="B4"/>
    </sheetView>
  </sheetViews>
  <sheetFormatPr baseColWidth="10" defaultRowHeight="15" outlineLevelCol="1" x14ac:dyDescent="0.25"/>
  <cols>
    <col min="1" max="1" width="4.625" style="8" customWidth="1"/>
    <col min="2" max="2" width="5.375" style="9" customWidth="1" outlineLevel="1"/>
    <col min="3" max="3" width="4.375" style="9" customWidth="1" outlineLevel="1"/>
    <col min="4" max="4" width="13" style="8" customWidth="1" outlineLevel="1"/>
    <col min="5" max="5" width="5.75" style="297" bestFit="1" customWidth="1"/>
    <col min="6" max="6" width="19.5" style="298" customWidth="1"/>
    <col min="7" max="7" width="2.875" style="297" bestFit="1" customWidth="1"/>
    <col min="8" max="8" width="43.375" style="302" customWidth="1"/>
    <col min="9" max="9" width="40.5" style="303" customWidth="1"/>
    <col min="10" max="10" width="18.25" style="8" hidden="1" customWidth="1"/>
    <col min="11" max="12" width="9.625" style="297" hidden="1" customWidth="1" outlineLevel="1"/>
    <col min="13" max="13" width="18.875" style="8" hidden="1" customWidth="1" outlineLevel="1"/>
    <col min="14" max="14" width="5.625" style="8" customWidth="1" collapsed="1"/>
    <col min="15" max="15" width="5.625" style="8" customWidth="1"/>
    <col min="16" max="16" width="5.875" style="304" customWidth="1"/>
    <col min="17" max="17" width="47" style="301" customWidth="1"/>
    <col min="18" max="18" width="2.25" style="8" customWidth="1"/>
    <col min="19" max="19" width="4.375" style="8" bestFit="1" customWidth="1"/>
    <col min="20" max="20" width="4.25" style="8" customWidth="1"/>
    <col min="21" max="21" width="6.5" style="8" customWidth="1"/>
    <col min="22" max="22" width="7.25" style="8" customWidth="1"/>
    <col min="23" max="23" width="11" style="8"/>
    <col min="24" max="24" width="3.125" style="8" customWidth="1"/>
    <col min="25" max="25" width="30.375" style="8" customWidth="1"/>
    <col min="26" max="26" width="8.875" style="8" customWidth="1"/>
    <col min="27" max="32" width="11" style="8"/>
    <col min="33" max="33" width="16.375" style="8" customWidth="1"/>
    <col min="34" max="16384" width="11" style="8"/>
  </cols>
  <sheetData>
    <row r="1" spans="2:26" x14ac:dyDescent="0.25">
      <c r="B1" s="1" t="s">
        <v>0</v>
      </c>
      <c r="C1" s="2"/>
      <c r="D1" s="314"/>
      <c r="E1" s="315"/>
      <c r="F1" s="3"/>
      <c r="G1" s="4"/>
      <c r="H1" s="5" t="s">
        <v>1</v>
      </c>
      <c r="I1" s="305"/>
      <c r="J1" s="6"/>
      <c r="K1" s="7"/>
      <c r="L1" s="7"/>
      <c r="M1" s="2"/>
      <c r="N1" s="2"/>
      <c r="O1" s="2"/>
      <c r="P1" s="2"/>
      <c r="Q1" s="7"/>
    </row>
    <row r="2" spans="2:26" ht="26.25" customHeight="1" thickBot="1" x14ac:dyDescent="0.3">
      <c r="B2" s="671" t="s">
        <v>2</v>
      </c>
      <c r="C2" s="672"/>
      <c r="D2" s="672"/>
      <c r="E2" s="672"/>
      <c r="F2" s="672"/>
      <c r="G2" s="672"/>
      <c r="H2" s="672"/>
      <c r="I2" s="672"/>
      <c r="J2" s="672"/>
      <c r="K2" s="672"/>
      <c r="L2" s="672"/>
      <c r="M2" s="672"/>
      <c r="N2" s="672"/>
      <c r="O2" s="672"/>
      <c r="P2" s="672"/>
      <c r="Q2" s="672"/>
    </row>
    <row r="3" spans="2:26" ht="15" customHeight="1" thickBot="1" x14ac:dyDescent="0.3">
      <c r="C3" s="673" t="s">
        <v>3</v>
      </c>
      <c r="D3" s="674"/>
      <c r="E3" s="674"/>
      <c r="F3" s="674"/>
      <c r="G3" s="674"/>
      <c r="H3" s="675"/>
      <c r="I3" s="676" t="s">
        <v>4</v>
      </c>
      <c r="J3" s="678" t="s">
        <v>5</v>
      </c>
      <c r="K3" s="680" t="s">
        <v>6</v>
      </c>
      <c r="L3" s="681"/>
      <c r="M3" s="675" t="s">
        <v>7</v>
      </c>
      <c r="N3" s="682" t="s">
        <v>8</v>
      </c>
      <c r="O3" s="674"/>
      <c r="P3" s="675"/>
      <c r="Q3" s="678" t="s">
        <v>9</v>
      </c>
    </row>
    <row r="4" spans="2:26" ht="49.5" customHeight="1" thickBot="1" x14ac:dyDescent="0.3">
      <c r="B4" s="10" t="s">
        <v>10</v>
      </c>
      <c r="D4" s="11" t="s">
        <v>11</v>
      </c>
      <c r="E4" s="653" t="s">
        <v>12</v>
      </c>
      <c r="F4" s="654"/>
      <c r="G4" s="653" t="s">
        <v>13</v>
      </c>
      <c r="H4" s="654"/>
      <c r="I4" s="677"/>
      <c r="J4" s="679"/>
      <c r="K4" s="12" t="s">
        <v>14</v>
      </c>
      <c r="L4" s="13" t="s">
        <v>15</v>
      </c>
      <c r="M4" s="654"/>
      <c r="N4" s="14" t="s">
        <v>16</v>
      </c>
      <c r="O4" s="14" t="s">
        <v>17</v>
      </c>
      <c r="P4" s="14" t="s">
        <v>18</v>
      </c>
      <c r="Q4" s="679"/>
      <c r="Y4" s="655" t="s">
        <v>19</v>
      </c>
      <c r="Z4" s="656"/>
    </row>
    <row r="5" spans="2:26" ht="23.25" thickBot="1" x14ac:dyDescent="0.3">
      <c r="B5" s="15">
        <v>1</v>
      </c>
      <c r="C5" s="657" t="s">
        <v>20</v>
      </c>
      <c r="D5" s="658"/>
      <c r="E5" s="658"/>
      <c r="F5" s="658"/>
      <c r="G5" s="658"/>
      <c r="H5" s="659"/>
      <c r="I5" s="16" t="s">
        <v>21</v>
      </c>
      <c r="J5" s="17" t="s">
        <v>22</v>
      </c>
      <c r="K5" s="18" t="s">
        <v>23</v>
      </c>
      <c r="L5" s="19" t="s">
        <v>23</v>
      </c>
      <c r="M5" s="20"/>
      <c r="N5" s="21"/>
      <c r="O5" s="21"/>
      <c r="P5" s="22"/>
      <c r="Q5" s="23"/>
      <c r="S5" s="24" t="s">
        <v>16</v>
      </c>
      <c r="T5" s="24" t="s">
        <v>17</v>
      </c>
      <c r="U5" s="25" t="s">
        <v>18</v>
      </c>
      <c r="V5" s="25" t="s">
        <v>24</v>
      </c>
      <c r="W5" s="25" t="s">
        <v>25</v>
      </c>
      <c r="Y5" s="26" t="s">
        <v>26</v>
      </c>
      <c r="Z5" s="27">
        <f>V6</f>
        <v>0</v>
      </c>
    </row>
    <row r="6" spans="2:26" ht="30" customHeight="1" x14ac:dyDescent="0.25">
      <c r="B6" s="28">
        <f>B5+1</f>
        <v>2</v>
      </c>
      <c r="C6" s="503">
        <v>1</v>
      </c>
      <c r="D6" s="552" t="s">
        <v>27</v>
      </c>
      <c r="E6" s="662" t="s">
        <v>28</v>
      </c>
      <c r="F6" s="665" t="s">
        <v>29</v>
      </c>
      <c r="G6" s="29" t="s">
        <v>30</v>
      </c>
      <c r="H6" s="30" t="s">
        <v>31</v>
      </c>
      <c r="I6" s="31" t="s">
        <v>32</v>
      </c>
      <c r="J6" s="482" t="s">
        <v>33</v>
      </c>
      <c r="K6" s="32" t="s">
        <v>23</v>
      </c>
      <c r="L6" s="33" t="s">
        <v>23</v>
      </c>
      <c r="M6" s="34" t="s">
        <v>34</v>
      </c>
      <c r="N6" s="35"/>
      <c r="O6" s="35"/>
      <c r="P6" s="36"/>
      <c r="Q6" s="484"/>
      <c r="S6" s="37">
        <f>SUM(N5:N19)</f>
        <v>0</v>
      </c>
      <c r="T6" s="37">
        <f>SUM(O5:O19)</f>
        <v>0</v>
      </c>
      <c r="U6" s="37">
        <f>SUM(P5:P19)</f>
        <v>0</v>
      </c>
      <c r="V6" s="37">
        <f>SUM(S6:U6)</f>
        <v>0</v>
      </c>
      <c r="W6" s="37">
        <v>4</v>
      </c>
      <c r="Y6" s="26" t="s">
        <v>35</v>
      </c>
      <c r="Z6" s="27">
        <f>S6</f>
        <v>0</v>
      </c>
    </row>
    <row r="7" spans="2:26" ht="45" customHeight="1" x14ac:dyDescent="0.25">
      <c r="B7" s="38">
        <f>B6+1</f>
        <v>3</v>
      </c>
      <c r="C7" s="504"/>
      <c r="D7" s="553" t="s">
        <v>27</v>
      </c>
      <c r="E7" s="663"/>
      <c r="F7" s="666" t="s">
        <v>29</v>
      </c>
      <c r="G7" s="39" t="s">
        <v>36</v>
      </c>
      <c r="H7" s="40" t="s">
        <v>37</v>
      </c>
      <c r="I7" s="41" t="s">
        <v>38</v>
      </c>
      <c r="J7" s="554"/>
      <c r="K7" s="42" t="s">
        <v>23</v>
      </c>
      <c r="L7" s="43" t="s">
        <v>23</v>
      </c>
      <c r="M7" s="44" t="s">
        <v>34</v>
      </c>
      <c r="N7" s="45"/>
      <c r="O7" s="45"/>
      <c r="P7" s="46"/>
      <c r="Q7" s="585"/>
      <c r="Y7" s="47" t="s">
        <v>39</v>
      </c>
      <c r="Z7" s="27">
        <f>U6</f>
        <v>0</v>
      </c>
    </row>
    <row r="8" spans="2:26" ht="15.75" thickBot="1" x14ac:dyDescent="0.3">
      <c r="B8" s="38">
        <f t="shared" ref="B8:B71" si="0">B7+1</f>
        <v>4</v>
      </c>
      <c r="C8" s="504"/>
      <c r="D8" s="553" t="s">
        <v>27</v>
      </c>
      <c r="E8" s="663"/>
      <c r="F8" s="666" t="s">
        <v>29</v>
      </c>
      <c r="G8" s="39" t="s">
        <v>40</v>
      </c>
      <c r="H8" s="40" t="s">
        <v>41</v>
      </c>
      <c r="I8" s="41"/>
      <c r="J8" s="554"/>
      <c r="K8" s="42" t="s">
        <v>23</v>
      </c>
      <c r="L8" s="43" t="s">
        <v>23</v>
      </c>
      <c r="M8" s="44" t="s">
        <v>42</v>
      </c>
      <c r="N8" s="45"/>
      <c r="O8" s="45"/>
      <c r="P8" s="46"/>
      <c r="Q8" s="585"/>
      <c r="Y8" s="48" t="s">
        <v>43</v>
      </c>
      <c r="Z8" s="49">
        <f>T6</f>
        <v>0</v>
      </c>
    </row>
    <row r="9" spans="2:26" ht="30.75" customHeight="1" thickBot="1" x14ac:dyDescent="0.3">
      <c r="B9" s="38">
        <f t="shared" si="0"/>
        <v>5</v>
      </c>
      <c r="C9" s="504"/>
      <c r="D9" s="553" t="s">
        <v>27</v>
      </c>
      <c r="E9" s="663"/>
      <c r="F9" s="666" t="s">
        <v>29</v>
      </c>
      <c r="G9" s="39" t="s">
        <v>44</v>
      </c>
      <c r="H9" s="40" t="s">
        <v>45</v>
      </c>
      <c r="I9" s="41" t="s">
        <v>46</v>
      </c>
      <c r="J9" s="554"/>
      <c r="K9" s="42" t="s">
        <v>23</v>
      </c>
      <c r="L9" s="43" t="s">
        <v>23</v>
      </c>
      <c r="M9" s="44" t="s">
        <v>34</v>
      </c>
      <c r="N9" s="45"/>
      <c r="O9" s="45"/>
      <c r="P9" s="46"/>
      <c r="Q9" s="585"/>
      <c r="Y9" s="50"/>
      <c r="Z9" s="50"/>
    </row>
    <row r="10" spans="2:26" ht="30.75" thickBot="1" x14ac:dyDescent="0.3">
      <c r="B10" s="51">
        <f t="shared" si="0"/>
        <v>6</v>
      </c>
      <c r="C10" s="504"/>
      <c r="D10" s="553" t="s">
        <v>27</v>
      </c>
      <c r="E10" s="664"/>
      <c r="F10" s="667" t="s">
        <v>29</v>
      </c>
      <c r="G10" s="52" t="s">
        <v>47</v>
      </c>
      <c r="H10" s="53" t="s">
        <v>48</v>
      </c>
      <c r="I10" s="54" t="s">
        <v>49</v>
      </c>
      <c r="J10" s="483"/>
      <c r="K10" s="55" t="s">
        <v>23</v>
      </c>
      <c r="L10" s="56" t="s">
        <v>23</v>
      </c>
      <c r="M10" s="57" t="s">
        <v>42</v>
      </c>
      <c r="N10" s="58"/>
      <c r="O10" s="58"/>
      <c r="P10" s="59"/>
      <c r="Q10" s="317"/>
      <c r="Y10" s="60" t="s">
        <v>50</v>
      </c>
      <c r="Z10" s="61">
        <f>W6</f>
        <v>4</v>
      </c>
    </row>
    <row r="11" spans="2:26" ht="50.25" customHeight="1" thickBot="1" x14ac:dyDescent="0.3">
      <c r="B11" s="28">
        <f t="shared" si="0"/>
        <v>7</v>
      </c>
      <c r="C11" s="504"/>
      <c r="D11" s="553" t="s">
        <v>27</v>
      </c>
      <c r="E11" s="662" t="s">
        <v>51</v>
      </c>
      <c r="F11" s="668" t="s">
        <v>52</v>
      </c>
      <c r="G11" s="29" t="s">
        <v>30</v>
      </c>
      <c r="H11" s="30" t="s">
        <v>54</v>
      </c>
      <c r="I11" s="31" t="s">
        <v>55</v>
      </c>
      <c r="J11" s="459" t="s">
        <v>56</v>
      </c>
      <c r="K11" s="32" t="s">
        <v>23</v>
      </c>
      <c r="L11" s="33" t="s">
        <v>23</v>
      </c>
      <c r="M11" s="34" t="s">
        <v>34</v>
      </c>
      <c r="N11" s="35"/>
      <c r="O11" s="35"/>
      <c r="P11" s="36"/>
      <c r="Q11" s="306"/>
    </row>
    <row r="12" spans="2:26" ht="42.75" customHeight="1" x14ac:dyDescent="0.25">
      <c r="B12" s="38">
        <f t="shared" si="0"/>
        <v>8</v>
      </c>
      <c r="C12" s="504"/>
      <c r="D12" s="553" t="s">
        <v>27</v>
      </c>
      <c r="E12" s="663"/>
      <c r="F12" s="669"/>
      <c r="G12" s="39" t="s">
        <v>36</v>
      </c>
      <c r="H12" s="40" t="s">
        <v>57</v>
      </c>
      <c r="I12" s="648" t="s">
        <v>58</v>
      </c>
      <c r="J12" s="460"/>
      <c r="K12" s="42" t="s">
        <v>23</v>
      </c>
      <c r="L12" s="43" t="s">
        <v>23</v>
      </c>
      <c r="M12" s="44" t="s">
        <v>34</v>
      </c>
      <c r="N12" s="45"/>
      <c r="O12" s="45"/>
      <c r="P12" s="45"/>
      <c r="Q12" s="584"/>
      <c r="Y12" s="62" t="s">
        <v>59</v>
      </c>
      <c r="Z12" s="63" t="e">
        <f>(Z6*1)/Z5</f>
        <v>#DIV/0!</v>
      </c>
    </row>
    <row r="13" spans="2:26" x14ac:dyDescent="0.25">
      <c r="B13" s="38">
        <f>B12+1</f>
        <v>9</v>
      </c>
      <c r="C13" s="504"/>
      <c r="D13" s="553" t="s">
        <v>27</v>
      </c>
      <c r="E13" s="663"/>
      <c r="F13" s="669"/>
      <c r="G13" s="39" t="s">
        <v>40</v>
      </c>
      <c r="H13" s="40" t="s">
        <v>60</v>
      </c>
      <c r="I13" s="649"/>
      <c r="J13" s="460"/>
      <c r="K13" s="42" t="s">
        <v>23</v>
      </c>
      <c r="L13" s="43" t="s">
        <v>23</v>
      </c>
      <c r="M13" s="44" t="s">
        <v>34</v>
      </c>
      <c r="N13" s="45"/>
      <c r="O13" s="45"/>
      <c r="P13" s="46"/>
      <c r="Q13" s="585"/>
      <c r="Y13" s="47" t="s">
        <v>61</v>
      </c>
      <c r="Z13" s="64" t="e">
        <f>(Z8*1)/Z5</f>
        <v>#DIV/0!</v>
      </c>
    </row>
    <row r="14" spans="2:26" ht="45.75" thickBot="1" x14ac:dyDescent="0.3">
      <c r="B14" s="51">
        <f t="shared" si="0"/>
        <v>10</v>
      </c>
      <c r="C14" s="504"/>
      <c r="D14" s="553" t="s">
        <v>27</v>
      </c>
      <c r="E14" s="664"/>
      <c r="F14" s="670"/>
      <c r="G14" s="52" t="s">
        <v>44</v>
      </c>
      <c r="H14" s="53" t="s">
        <v>62</v>
      </c>
      <c r="I14" s="54" t="s">
        <v>63</v>
      </c>
      <c r="J14" s="647"/>
      <c r="K14" s="55" t="s">
        <v>23</v>
      </c>
      <c r="L14" s="56" t="s">
        <v>23</v>
      </c>
      <c r="M14" s="57" t="s">
        <v>34</v>
      </c>
      <c r="N14" s="58"/>
      <c r="O14" s="58"/>
      <c r="P14" s="58"/>
      <c r="Q14" s="485"/>
      <c r="Y14" s="65" t="s">
        <v>39</v>
      </c>
      <c r="Z14" s="66" t="e">
        <f>(Z7*1)/Z5</f>
        <v>#DIV/0!</v>
      </c>
    </row>
    <row r="15" spans="2:26" ht="81" customHeight="1" x14ac:dyDescent="0.25">
      <c r="B15" s="28">
        <f t="shared" si="0"/>
        <v>11</v>
      </c>
      <c r="C15" s="504"/>
      <c r="D15" s="553" t="s">
        <v>27</v>
      </c>
      <c r="E15" s="532" t="s">
        <v>64</v>
      </c>
      <c r="F15" s="650" t="s">
        <v>65</v>
      </c>
      <c r="G15" s="29" t="s">
        <v>30</v>
      </c>
      <c r="H15" s="30" t="s">
        <v>66</v>
      </c>
      <c r="I15" s="67"/>
      <c r="J15" s="459" t="s">
        <v>67</v>
      </c>
      <c r="K15" s="32"/>
      <c r="L15" s="33" t="s">
        <v>23</v>
      </c>
      <c r="M15" s="34" t="s">
        <v>42</v>
      </c>
      <c r="N15" s="35"/>
      <c r="O15" s="35"/>
      <c r="P15" s="36"/>
      <c r="Q15" s="306"/>
    </row>
    <row r="16" spans="2:26" ht="27.75" customHeight="1" x14ac:dyDescent="0.25">
      <c r="B16" s="38">
        <f t="shared" si="0"/>
        <v>12</v>
      </c>
      <c r="C16" s="660"/>
      <c r="D16" s="661"/>
      <c r="E16" s="537"/>
      <c r="F16" s="651"/>
      <c r="G16" s="39" t="s">
        <v>36</v>
      </c>
      <c r="H16" s="40" t="s">
        <v>68</v>
      </c>
      <c r="I16" s="40"/>
      <c r="J16" s="460"/>
      <c r="K16" s="42"/>
      <c r="L16" s="43" t="s">
        <v>23</v>
      </c>
      <c r="M16" s="44" t="s">
        <v>42</v>
      </c>
      <c r="N16" s="45"/>
      <c r="O16" s="45"/>
      <c r="P16" s="46"/>
      <c r="Q16" s="194"/>
    </row>
    <row r="17" spans="2:26" ht="28.5" customHeight="1" x14ac:dyDescent="0.25">
      <c r="B17" s="38">
        <f t="shared" si="0"/>
        <v>13</v>
      </c>
      <c r="C17" s="660"/>
      <c r="D17" s="661"/>
      <c r="E17" s="537"/>
      <c r="F17" s="651"/>
      <c r="G17" s="39" t="s">
        <v>40</v>
      </c>
      <c r="H17" s="40" t="s">
        <v>69</v>
      </c>
      <c r="I17" s="40"/>
      <c r="J17" s="460"/>
      <c r="K17" s="42"/>
      <c r="L17" s="43" t="s">
        <v>23</v>
      </c>
      <c r="M17" s="44" t="s">
        <v>42</v>
      </c>
      <c r="N17" s="45"/>
      <c r="O17" s="45"/>
      <c r="P17" s="46"/>
      <c r="Q17" s="194"/>
    </row>
    <row r="18" spans="2:26" ht="30.75" thickBot="1" x14ac:dyDescent="0.3">
      <c r="B18" s="51">
        <f t="shared" si="0"/>
        <v>14</v>
      </c>
      <c r="C18" s="660"/>
      <c r="D18" s="661"/>
      <c r="E18" s="533"/>
      <c r="F18" s="652"/>
      <c r="G18" s="39" t="s">
        <v>44</v>
      </c>
      <c r="H18" s="68" t="s">
        <v>70</v>
      </c>
      <c r="I18" s="53"/>
      <c r="J18" s="647"/>
      <c r="K18" s="55"/>
      <c r="L18" s="56" t="s">
        <v>23</v>
      </c>
      <c r="M18" s="57" t="s">
        <v>71</v>
      </c>
      <c r="N18" s="58"/>
      <c r="O18" s="58"/>
      <c r="P18" s="59"/>
      <c r="Q18" s="344"/>
    </row>
    <row r="19" spans="2:26" ht="75.75" thickBot="1" x14ac:dyDescent="0.3">
      <c r="B19" s="69">
        <f t="shared" si="0"/>
        <v>15</v>
      </c>
      <c r="C19" s="504"/>
      <c r="D19" s="553" t="s">
        <v>27</v>
      </c>
      <c r="E19" s="70" t="s">
        <v>72</v>
      </c>
      <c r="F19" s="71" t="s">
        <v>73</v>
      </c>
      <c r="G19" s="72" t="s">
        <v>30</v>
      </c>
      <c r="H19" s="73" t="s">
        <v>74</v>
      </c>
      <c r="I19" s="74" t="s">
        <v>75</v>
      </c>
      <c r="J19" s="75" t="s">
        <v>76</v>
      </c>
      <c r="K19" s="76" t="s">
        <v>23</v>
      </c>
      <c r="L19" s="77" t="s">
        <v>23</v>
      </c>
      <c r="M19" s="78" t="s">
        <v>42</v>
      </c>
      <c r="N19" s="79"/>
      <c r="O19" s="79"/>
      <c r="P19" s="80"/>
      <c r="Q19" s="308"/>
      <c r="U19" s="81"/>
      <c r="Y19" s="523" t="s">
        <v>77</v>
      </c>
      <c r="Z19" s="524"/>
    </row>
    <row r="20" spans="2:26" ht="60" customHeight="1" x14ac:dyDescent="0.25">
      <c r="B20" s="28">
        <f t="shared" si="0"/>
        <v>16</v>
      </c>
      <c r="C20" s="503">
        <v>2</v>
      </c>
      <c r="D20" s="636" t="s">
        <v>78</v>
      </c>
      <c r="E20" s="525" t="s">
        <v>79</v>
      </c>
      <c r="F20" s="527" t="s">
        <v>80</v>
      </c>
      <c r="G20" s="82" t="s">
        <v>30</v>
      </c>
      <c r="H20" s="83" t="s">
        <v>81</v>
      </c>
      <c r="I20" s="642" t="s">
        <v>82</v>
      </c>
      <c r="J20" s="476" t="s">
        <v>83</v>
      </c>
      <c r="K20" s="32" t="s">
        <v>23</v>
      </c>
      <c r="L20" s="33" t="s">
        <v>23</v>
      </c>
      <c r="M20" s="34" t="s">
        <v>84</v>
      </c>
      <c r="N20" s="35"/>
      <c r="O20" s="35"/>
      <c r="P20" s="36"/>
      <c r="Q20" s="306"/>
      <c r="S20" s="24" t="s">
        <v>16</v>
      </c>
      <c r="T20" s="24" t="s">
        <v>17</v>
      </c>
      <c r="U20" s="25" t="s">
        <v>18</v>
      </c>
      <c r="V20" s="25" t="s">
        <v>85</v>
      </c>
      <c r="W20" s="25" t="s">
        <v>25</v>
      </c>
      <c r="Y20" s="26" t="s">
        <v>26</v>
      </c>
      <c r="Z20" s="27">
        <f>V21</f>
        <v>0</v>
      </c>
    </row>
    <row r="21" spans="2:26" ht="60" customHeight="1" thickBot="1" x14ac:dyDescent="0.3">
      <c r="B21" s="51">
        <f t="shared" si="0"/>
        <v>17</v>
      </c>
      <c r="C21" s="635"/>
      <c r="D21" s="637"/>
      <c r="E21" s="640"/>
      <c r="F21" s="641"/>
      <c r="G21" s="52" t="s">
        <v>36</v>
      </c>
      <c r="H21" s="84" t="s">
        <v>86</v>
      </c>
      <c r="I21" s="643"/>
      <c r="J21" s="477"/>
      <c r="K21" s="55" t="s">
        <v>23</v>
      </c>
      <c r="L21" s="56" t="s">
        <v>23</v>
      </c>
      <c r="M21" s="57" t="s">
        <v>84</v>
      </c>
      <c r="N21" s="58"/>
      <c r="O21" s="58"/>
      <c r="P21" s="59"/>
      <c r="Q21" s="309"/>
      <c r="S21" s="37">
        <f>SUM(N20:N29)</f>
        <v>0</v>
      </c>
      <c r="T21" s="37">
        <f>SUM(O20:O29)</f>
        <v>0</v>
      </c>
      <c r="U21" s="37">
        <f>SUM(P20:P29)</f>
        <v>0</v>
      </c>
      <c r="V21" s="37">
        <f>SUM(S21:U21)</f>
        <v>0</v>
      </c>
      <c r="W21" s="37">
        <v>9</v>
      </c>
      <c r="Y21" s="26" t="s">
        <v>35</v>
      </c>
      <c r="Z21" s="27">
        <f>S21</f>
        <v>0</v>
      </c>
    </row>
    <row r="22" spans="2:26" ht="60.75" thickBot="1" x14ac:dyDescent="0.3">
      <c r="B22" s="15">
        <f t="shared" si="0"/>
        <v>18</v>
      </c>
      <c r="C22" s="504"/>
      <c r="D22" s="638" t="s">
        <v>78</v>
      </c>
      <c r="E22" s="85" t="s">
        <v>87</v>
      </c>
      <c r="F22" s="86" t="s">
        <v>88</v>
      </c>
      <c r="G22" s="82" t="s">
        <v>30</v>
      </c>
      <c r="H22" s="83" t="s">
        <v>89</v>
      </c>
      <c r="I22" s="87" t="s">
        <v>90</v>
      </c>
      <c r="J22" s="88"/>
      <c r="K22" s="89"/>
      <c r="L22" s="90" t="s">
        <v>23</v>
      </c>
      <c r="M22" s="91"/>
      <c r="N22" s="92"/>
      <c r="O22" s="92"/>
      <c r="P22" s="93"/>
      <c r="Q22" s="316"/>
      <c r="Y22" s="47" t="s">
        <v>39</v>
      </c>
      <c r="Z22" s="27">
        <f>U21</f>
        <v>0</v>
      </c>
    </row>
    <row r="23" spans="2:26" ht="57.75" customHeight="1" thickBot="1" x14ac:dyDescent="0.3">
      <c r="B23" s="15">
        <f t="shared" si="0"/>
        <v>19</v>
      </c>
      <c r="C23" s="504"/>
      <c r="D23" s="638" t="s">
        <v>78</v>
      </c>
      <c r="E23" s="85" t="s">
        <v>91</v>
      </c>
      <c r="F23" s="86" t="s">
        <v>92</v>
      </c>
      <c r="G23" s="82" t="s">
        <v>30</v>
      </c>
      <c r="H23" s="83" t="s">
        <v>93</v>
      </c>
      <c r="I23" s="87"/>
      <c r="J23" s="94"/>
      <c r="K23" s="89"/>
      <c r="L23" s="90" t="s">
        <v>23</v>
      </c>
      <c r="M23" s="91"/>
      <c r="N23" s="92"/>
      <c r="O23" s="92"/>
      <c r="P23" s="95"/>
      <c r="Q23" s="319"/>
      <c r="Y23" s="48" t="s">
        <v>43</v>
      </c>
      <c r="Z23" s="49">
        <f>T21</f>
        <v>0</v>
      </c>
    </row>
    <row r="24" spans="2:26" ht="73.5" customHeight="1" thickBot="1" x14ac:dyDescent="0.3">
      <c r="B24" s="96">
        <f t="shared" si="0"/>
        <v>20</v>
      </c>
      <c r="C24" s="504"/>
      <c r="D24" s="639" t="s">
        <v>78</v>
      </c>
      <c r="E24" s="85" t="s">
        <v>94</v>
      </c>
      <c r="F24" s="86" t="s">
        <v>95</v>
      </c>
      <c r="G24" s="29" t="s">
        <v>30</v>
      </c>
      <c r="H24" s="30" t="s">
        <v>96</v>
      </c>
      <c r="I24" s="31" t="s">
        <v>97</v>
      </c>
      <c r="J24" s="97"/>
      <c r="K24" s="32"/>
      <c r="L24" s="33" t="s">
        <v>23</v>
      </c>
      <c r="M24" s="34" t="s">
        <v>84</v>
      </c>
      <c r="N24" s="35"/>
      <c r="O24" s="35"/>
      <c r="P24" s="36"/>
      <c r="Q24" s="306"/>
      <c r="Y24" s="50"/>
      <c r="Z24" s="50"/>
    </row>
    <row r="25" spans="2:26" ht="45" customHeight="1" thickBot="1" x14ac:dyDescent="0.3">
      <c r="B25" s="15">
        <f>B24+1</f>
        <v>21</v>
      </c>
      <c r="C25" s="504"/>
      <c r="D25" s="638" t="s">
        <v>78</v>
      </c>
      <c r="E25" s="85" t="s">
        <v>98</v>
      </c>
      <c r="F25" s="86" t="s">
        <v>99</v>
      </c>
      <c r="G25" s="82" t="s">
        <v>30</v>
      </c>
      <c r="H25" s="310" t="s">
        <v>100</v>
      </c>
      <c r="I25" s="87"/>
      <c r="J25" s="94"/>
      <c r="K25" s="89"/>
      <c r="L25" s="90" t="s">
        <v>23</v>
      </c>
      <c r="M25" s="91" t="s">
        <v>84</v>
      </c>
      <c r="N25" s="92"/>
      <c r="O25" s="92"/>
      <c r="P25" s="95"/>
      <c r="Q25" s="306"/>
      <c r="Y25" s="60" t="s">
        <v>50</v>
      </c>
      <c r="Z25" s="61">
        <f>W21</f>
        <v>9</v>
      </c>
    </row>
    <row r="26" spans="2:26" ht="45.75" thickBot="1" x14ac:dyDescent="0.3">
      <c r="B26" s="15">
        <f t="shared" si="0"/>
        <v>22</v>
      </c>
      <c r="C26" s="504"/>
      <c r="D26" s="638" t="s">
        <v>78</v>
      </c>
      <c r="E26" s="85" t="s">
        <v>101</v>
      </c>
      <c r="F26" s="86" t="s">
        <v>102</v>
      </c>
      <c r="G26" s="82" t="s">
        <v>30</v>
      </c>
      <c r="H26" s="83" t="s">
        <v>103</v>
      </c>
      <c r="I26" s="87"/>
      <c r="J26" s="94"/>
      <c r="K26" s="89"/>
      <c r="L26" s="90" t="s">
        <v>23</v>
      </c>
      <c r="M26" s="91" t="s">
        <v>84</v>
      </c>
      <c r="N26" s="92"/>
      <c r="O26" s="92"/>
      <c r="P26" s="95"/>
      <c r="Q26" s="306"/>
    </row>
    <row r="27" spans="2:26" ht="30.75" thickBot="1" x14ac:dyDescent="0.3">
      <c r="B27" s="15">
        <f t="shared" si="0"/>
        <v>23</v>
      </c>
      <c r="C27" s="504"/>
      <c r="D27" s="638" t="s">
        <v>78</v>
      </c>
      <c r="E27" s="85" t="s">
        <v>104</v>
      </c>
      <c r="F27" s="86" t="s">
        <v>105</v>
      </c>
      <c r="G27" s="82" t="s">
        <v>30</v>
      </c>
      <c r="H27" s="83" t="s">
        <v>106</v>
      </c>
      <c r="I27" s="87"/>
      <c r="J27" s="94"/>
      <c r="K27" s="89"/>
      <c r="L27" s="90" t="s">
        <v>23</v>
      </c>
      <c r="M27" s="91" t="s">
        <v>42</v>
      </c>
      <c r="N27" s="92"/>
      <c r="O27" s="92"/>
      <c r="P27" s="95"/>
      <c r="Q27" s="316"/>
      <c r="Y27" s="62" t="s">
        <v>59</v>
      </c>
      <c r="Z27" s="63" t="e">
        <f>(Z21*1)/Z20</f>
        <v>#DIV/0!</v>
      </c>
    </row>
    <row r="28" spans="2:26" ht="47.25" customHeight="1" thickBot="1" x14ac:dyDescent="0.3">
      <c r="B28" s="15">
        <f t="shared" si="0"/>
        <v>24</v>
      </c>
      <c r="C28" s="504"/>
      <c r="D28" s="638" t="s">
        <v>78</v>
      </c>
      <c r="E28" s="85" t="s">
        <v>107</v>
      </c>
      <c r="F28" s="86" t="s">
        <v>108</v>
      </c>
      <c r="G28" s="82" t="s">
        <v>30</v>
      </c>
      <c r="H28" s="83" t="s">
        <v>109</v>
      </c>
      <c r="I28" s="87"/>
      <c r="J28" s="88" t="s">
        <v>110</v>
      </c>
      <c r="K28" s="89"/>
      <c r="L28" s="90" t="s">
        <v>23</v>
      </c>
      <c r="M28" s="91" t="s">
        <v>42</v>
      </c>
      <c r="N28" s="92"/>
      <c r="O28" s="92"/>
      <c r="P28" s="95"/>
      <c r="Q28" s="316"/>
      <c r="Y28" s="47" t="s">
        <v>61</v>
      </c>
      <c r="Z28" s="64" t="e">
        <f>(Z23*1)/Z20</f>
        <v>#DIV/0!</v>
      </c>
    </row>
    <row r="29" spans="2:26" ht="62.25" customHeight="1" thickBot="1" x14ac:dyDescent="0.3">
      <c r="B29" s="69">
        <f t="shared" si="0"/>
        <v>25</v>
      </c>
      <c r="C29" s="504"/>
      <c r="D29" s="639" t="s">
        <v>78</v>
      </c>
      <c r="E29" s="98" t="s">
        <v>111</v>
      </c>
      <c r="F29" s="99" t="s">
        <v>112</v>
      </c>
      <c r="G29" s="72" t="s">
        <v>30</v>
      </c>
      <c r="H29" s="100" t="s">
        <v>113</v>
      </c>
      <c r="I29" s="101" t="s">
        <v>114</v>
      </c>
      <c r="J29" s="75" t="s">
        <v>115</v>
      </c>
      <c r="K29" s="102" t="s">
        <v>23</v>
      </c>
      <c r="L29" s="103" t="s">
        <v>23</v>
      </c>
      <c r="M29" s="78" t="s">
        <v>84</v>
      </c>
      <c r="N29" s="79"/>
      <c r="O29" s="79"/>
      <c r="P29" s="104"/>
      <c r="Q29" s="311"/>
      <c r="Y29" s="65" t="s">
        <v>39</v>
      </c>
      <c r="Z29" s="66" t="e">
        <f>(Z22*1)/Z20</f>
        <v>#DIV/0!</v>
      </c>
    </row>
    <row r="30" spans="2:26" ht="58.5" customHeight="1" thickBot="1" x14ac:dyDescent="0.3">
      <c r="B30" s="15">
        <f>B29+1</f>
        <v>26</v>
      </c>
      <c r="C30" s="503">
        <v>3</v>
      </c>
      <c r="D30" s="645" t="s">
        <v>116</v>
      </c>
      <c r="E30" s="105" t="s">
        <v>117</v>
      </c>
      <c r="F30" s="106" t="s">
        <v>118</v>
      </c>
      <c r="G30" s="107" t="s">
        <v>30</v>
      </c>
      <c r="H30" s="108" t="s">
        <v>119</v>
      </c>
      <c r="I30" s="109"/>
      <c r="J30" s="110"/>
      <c r="K30" s="111"/>
      <c r="L30" s="112" t="s">
        <v>23</v>
      </c>
      <c r="M30" s="113" t="s">
        <v>120</v>
      </c>
      <c r="N30" s="21"/>
      <c r="O30" s="21"/>
      <c r="P30" s="114"/>
      <c r="Q30" s="308"/>
      <c r="S30" s="24" t="s">
        <v>16</v>
      </c>
      <c r="T30" s="24" t="s">
        <v>17</v>
      </c>
      <c r="U30" s="25" t="s">
        <v>18</v>
      </c>
      <c r="V30" s="25" t="s">
        <v>85</v>
      </c>
      <c r="W30" s="25" t="s">
        <v>25</v>
      </c>
    </row>
    <row r="31" spans="2:26" ht="60.75" customHeight="1" thickBot="1" x14ac:dyDescent="0.3">
      <c r="B31" s="15">
        <f t="shared" si="0"/>
        <v>27</v>
      </c>
      <c r="C31" s="504"/>
      <c r="D31" s="646" t="s">
        <v>116</v>
      </c>
      <c r="E31" s="105" t="s">
        <v>121</v>
      </c>
      <c r="F31" s="106" t="s">
        <v>122</v>
      </c>
      <c r="G31" s="107" t="s">
        <v>30</v>
      </c>
      <c r="H31" s="108" t="s">
        <v>123</v>
      </c>
      <c r="I31" s="109"/>
      <c r="J31" s="110" t="s">
        <v>56</v>
      </c>
      <c r="K31" s="115" t="s">
        <v>23</v>
      </c>
      <c r="L31" s="112" t="s">
        <v>23</v>
      </c>
      <c r="M31" s="113" t="s">
        <v>120</v>
      </c>
      <c r="N31" s="21"/>
      <c r="O31" s="21"/>
      <c r="P31" s="114"/>
      <c r="Q31" s="308"/>
      <c r="S31" s="37">
        <f>SUM(N30:N50)</f>
        <v>0</v>
      </c>
      <c r="T31" s="37">
        <f>SUM(O30:O50)</f>
        <v>0</v>
      </c>
      <c r="U31" s="37">
        <f>SUM(P30:P50)</f>
        <v>0</v>
      </c>
      <c r="V31" s="37">
        <f>SUM(S31:U31)</f>
        <v>0</v>
      </c>
      <c r="W31" s="37">
        <v>8</v>
      </c>
      <c r="Y31" s="488" t="s">
        <v>124</v>
      </c>
      <c r="Z31" s="489"/>
    </row>
    <row r="32" spans="2:26" ht="30.75" customHeight="1" thickBot="1" x14ac:dyDescent="0.3">
      <c r="B32" s="15">
        <f t="shared" si="0"/>
        <v>28</v>
      </c>
      <c r="C32" s="504"/>
      <c r="D32" s="646" t="s">
        <v>116</v>
      </c>
      <c r="E32" s="105" t="s">
        <v>125</v>
      </c>
      <c r="F32" s="116" t="s">
        <v>126</v>
      </c>
      <c r="G32" s="107" t="s">
        <v>30</v>
      </c>
      <c r="H32" s="117" t="s">
        <v>127</v>
      </c>
      <c r="I32" s="109"/>
      <c r="J32" s="110" t="s">
        <v>128</v>
      </c>
      <c r="K32" s="115" t="s">
        <v>23</v>
      </c>
      <c r="L32" s="112" t="s">
        <v>23</v>
      </c>
      <c r="M32" s="113" t="s">
        <v>120</v>
      </c>
      <c r="N32" s="21"/>
      <c r="O32" s="21"/>
      <c r="P32" s="114"/>
      <c r="Q32" s="308"/>
      <c r="Y32" s="26" t="s">
        <v>26</v>
      </c>
      <c r="Z32" s="27">
        <f>V31</f>
        <v>0</v>
      </c>
    </row>
    <row r="33" spans="2:26" ht="41.25" customHeight="1" x14ac:dyDescent="0.25">
      <c r="B33" s="28">
        <f t="shared" si="0"/>
        <v>29</v>
      </c>
      <c r="C33" s="504"/>
      <c r="D33" s="646" t="s">
        <v>116</v>
      </c>
      <c r="E33" s="508" t="s">
        <v>129</v>
      </c>
      <c r="F33" s="611" t="s">
        <v>130</v>
      </c>
      <c r="G33" s="29" t="s">
        <v>30</v>
      </c>
      <c r="H33" s="30" t="s">
        <v>131</v>
      </c>
      <c r="I33" s="614" t="s">
        <v>132</v>
      </c>
      <c r="J33" s="476" t="s">
        <v>56</v>
      </c>
      <c r="K33" s="118" t="s">
        <v>23</v>
      </c>
      <c r="L33" s="33" t="s">
        <v>23</v>
      </c>
      <c r="M33" s="462" t="s">
        <v>133</v>
      </c>
      <c r="N33" s="35"/>
      <c r="O33" s="35"/>
      <c r="P33" s="36"/>
      <c r="Q33" s="306"/>
      <c r="Y33" s="26" t="s">
        <v>35</v>
      </c>
      <c r="Z33" s="27">
        <f>S31</f>
        <v>0</v>
      </c>
    </row>
    <row r="34" spans="2:26" ht="42" customHeight="1" x14ac:dyDescent="0.25">
      <c r="B34" s="38">
        <f>B33+1</f>
        <v>30</v>
      </c>
      <c r="C34" s="504"/>
      <c r="D34" s="646"/>
      <c r="E34" s="509"/>
      <c r="F34" s="612"/>
      <c r="G34" s="39" t="s">
        <v>36</v>
      </c>
      <c r="H34" s="119" t="s">
        <v>134</v>
      </c>
      <c r="I34" s="615"/>
      <c r="J34" s="538"/>
      <c r="K34" s="120" t="s">
        <v>23</v>
      </c>
      <c r="L34" s="43" t="s">
        <v>23</v>
      </c>
      <c r="M34" s="463"/>
      <c r="N34" s="45"/>
      <c r="O34" s="45"/>
      <c r="P34" s="46"/>
      <c r="Q34" s="194"/>
      <c r="Y34" s="47" t="s">
        <v>39</v>
      </c>
      <c r="Z34" s="27">
        <f>U31</f>
        <v>0</v>
      </c>
    </row>
    <row r="35" spans="2:26" ht="57.75" customHeight="1" thickBot="1" x14ac:dyDescent="0.3">
      <c r="B35" s="51">
        <f>B34+1</f>
        <v>31</v>
      </c>
      <c r="C35" s="504"/>
      <c r="D35" s="646"/>
      <c r="E35" s="610"/>
      <c r="F35" s="613"/>
      <c r="G35" s="52" t="s">
        <v>40</v>
      </c>
      <c r="H35" s="121" t="s">
        <v>135</v>
      </c>
      <c r="I35" s="616"/>
      <c r="J35" s="477"/>
      <c r="K35" s="122" t="s">
        <v>23</v>
      </c>
      <c r="L35" s="56" t="s">
        <v>23</v>
      </c>
      <c r="M35" s="551"/>
      <c r="N35" s="58"/>
      <c r="O35" s="58"/>
      <c r="P35" s="59"/>
      <c r="Q35" s="344"/>
      <c r="U35" s="4"/>
      <c r="Y35" s="48" t="s">
        <v>43</v>
      </c>
      <c r="Z35" s="49">
        <f>T31</f>
        <v>0</v>
      </c>
    </row>
    <row r="36" spans="2:26" ht="75" customHeight="1" thickBot="1" x14ac:dyDescent="0.3">
      <c r="B36" s="683"/>
      <c r="C36" s="504"/>
      <c r="D36" s="646" t="s">
        <v>116</v>
      </c>
      <c r="E36" s="617" t="s">
        <v>136</v>
      </c>
      <c r="F36" s="620" t="s">
        <v>137</v>
      </c>
      <c r="G36" s="29" t="s">
        <v>53</v>
      </c>
      <c r="H36" s="123" t="s">
        <v>138</v>
      </c>
      <c r="I36" s="614" t="s">
        <v>139</v>
      </c>
      <c r="J36" s="482" t="s">
        <v>140</v>
      </c>
      <c r="K36" s="118" t="s">
        <v>23</v>
      </c>
      <c r="L36" s="33" t="s">
        <v>23</v>
      </c>
      <c r="M36" s="462" t="s">
        <v>133</v>
      </c>
      <c r="N36" s="685"/>
      <c r="O36" s="685"/>
      <c r="P36" s="685"/>
      <c r="Q36" s="380"/>
      <c r="Y36" s="50"/>
      <c r="Z36" s="50"/>
    </row>
    <row r="37" spans="2:26" ht="30.75" thickBot="1" x14ac:dyDescent="0.3">
      <c r="B37" s="684"/>
      <c r="C37" s="504"/>
      <c r="D37" s="646"/>
      <c r="E37" s="510"/>
      <c r="F37" s="513"/>
      <c r="G37" s="124" t="s">
        <v>53</v>
      </c>
      <c r="H37" s="125" t="s">
        <v>141</v>
      </c>
      <c r="I37" s="615"/>
      <c r="J37" s="644"/>
      <c r="K37" s="126"/>
      <c r="L37" s="127"/>
      <c r="M37" s="463"/>
      <c r="N37" s="686"/>
      <c r="O37" s="686"/>
      <c r="P37" s="686"/>
      <c r="Q37" s="392"/>
      <c r="Y37" s="60" t="s">
        <v>50</v>
      </c>
      <c r="Z37" s="61">
        <f>W31</f>
        <v>8</v>
      </c>
    </row>
    <row r="38" spans="2:26" ht="45" customHeight="1" thickBot="1" x14ac:dyDescent="0.3">
      <c r="B38" s="38">
        <f>B35+1</f>
        <v>32</v>
      </c>
      <c r="C38" s="504"/>
      <c r="D38" s="646" t="s">
        <v>116</v>
      </c>
      <c r="E38" s="618"/>
      <c r="F38" s="621" t="s">
        <v>137</v>
      </c>
      <c r="G38" s="128" t="s">
        <v>30</v>
      </c>
      <c r="H38" s="129" t="s">
        <v>142</v>
      </c>
      <c r="I38" s="615"/>
      <c r="J38" s="554"/>
      <c r="K38" s="120" t="s">
        <v>23</v>
      </c>
      <c r="L38" s="43" t="s">
        <v>23</v>
      </c>
      <c r="M38" s="463"/>
      <c r="N38" s="45"/>
      <c r="O38" s="45"/>
      <c r="P38" s="46"/>
      <c r="Q38" s="391"/>
    </row>
    <row r="39" spans="2:26" ht="15" customHeight="1" x14ac:dyDescent="0.25">
      <c r="B39" s="337">
        <f t="shared" ref="B39:B47" si="1">B38+1</f>
        <v>33</v>
      </c>
      <c r="C39" s="504"/>
      <c r="D39" s="646" t="s">
        <v>116</v>
      </c>
      <c r="E39" s="618"/>
      <c r="F39" s="621" t="s">
        <v>137</v>
      </c>
      <c r="G39" s="128" t="s">
        <v>36</v>
      </c>
      <c r="H39" s="129" t="s">
        <v>143</v>
      </c>
      <c r="I39" s="615"/>
      <c r="J39" s="554"/>
      <c r="K39" s="120" t="s">
        <v>23</v>
      </c>
      <c r="L39" s="43" t="s">
        <v>23</v>
      </c>
      <c r="M39" s="463"/>
      <c r="N39" s="45"/>
      <c r="O39" s="45"/>
      <c r="P39" s="46"/>
      <c r="Q39" s="391"/>
      <c r="Y39" s="62" t="s">
        <v>59</v>
      </c>
      <c r="Z39" s="63" t="e">
        <f>(Z33*1)/Z32</f>
        <v>#DIV/0!</v>
      </c>
    </row>
    <row r="40" spans="2:26" ht="15" customHeight="1" x14ac:dyDescent="0.25">
      <c r="B40" s="337">
        <f t="shared" si="1"/>
        <v>34</v>
      </c>
      <c r="C40" s="504"/>
      <c r="D40" s="646" t="s">
        <v>116</v>
      </c>
      <c r="E40" s="618"/>
      <c r="F40" s="621" t="s">
        <v>137</v>
      </c>
      <c r="G40" s="128" t="s">
        <v>40</v>
      </c>
      <c r="H40" s="129" t="s">
        <v>144</v>
      </c>
      <c r="I40" s="615"/>
      <c r="J40" s="554"/>
      <c r="K40" s="120" t="s">
        <v>23</v>
      </c>
      <c r="L40" s="43" t="s">
        <v>23</v>
      </c>
      <c r="M40" s="463"/>
      <c r="N40" s="45"/>
      <c r="O40" s="45"/>
      <c r="P40" s="46"/>
      <c r="Q40" s="391"/>
      <c r="Y40" s="47" t="s">
        <v>61</v>
      </c>
      <c r="Z40" s="64" t="e">
        <f>(Z35*1)/Z32</f>
        <v>#DIV/0!</v>
      </c>
    </row>
    <row r="41" spans="2:26" ht="15" customHeight="1" thickBot="1" x14ac:dyDescent="0.3">
      <c r="B41" s="337">
        <f t="shared" si="1"/>
        <v>35</v>
      </c>
      <c r="C41" s="504"/>
      <c r="D41" s="646" t="s">
        <v>116</v>
      </c>
      <c r="E41" s="618"/>
      <c r="F41" s="621" t="s">
        <v>137</v>
      </c>
      <c r="G41" s="128" t="s">
        <v>44</v>
      </c>
      <c r="H41" s="129" t="s">
        <v>145</v>
      </c>
      <c r="I41" s="615"/>
      <c r="J41" s="554"/>
      <c r="K41" s="120" t="s">
        <v>23</v>
      </c>
      <c r="L41" s="43" t="s">
        <v>23</v>
      </c>
      <c r="M41" s="463"/>
      <c r="N41" s="45"/>
      <c r="O41" s="45"/>
      <c r="P41" s="46"/>
      <c r="Q41" s="391"/>
      <c r="Y41" s="65" t="s">
        <v>39</v>
      </c>
      <c r="Z41" s="66" t="e">
        <f>(Z34*1)/Z32</f>
        <v>#DIV/0!</v>
      </c>
    </row>
    <row r="42" spans="2:26" ht="45" customHeight="1" x14ac:dyDescent="0.25">
      <c r="B42" s="337">
        <f t="shared" si="1"/>
        <v>36</v>
      </c>
      <c r="C42" s="504"/>
      <c r="D42" s="646" t="s">
        <v>116</v>
      </c>
      <c r="E42" s="618"/>
      <c r="F42" s="621" t="s">
        <v>137</v>
      </c>
      <c r="G42" s="128" t="s">
        <v>47</v>
      </c>
      <c r="H42" s="119" t="s">
        <v>146</v>
      </c>
      <c r="I42" s="615"/>
      <c r="J42" s="554"/>
      <c r="K42" s="120" t="s">
        <v>23</v>
      </c>
      <c r="L42" s="43" t="s">
        <v>23</v>
      </c>
      <c r="M42" s="463"/>
      <c r="N42" s="45"/>
      <c r="O42" s="45"/>
      <c r="P42" s="46"/>
      <c r="Q42" s="391"/>
    </row>
    <row r="43" spans="2:26" ht="30" customHeight="1" x14ac:dyDescent="0.25">
      <c r="B43" s="337">
        <f t="shared" si="1"/>
        <v>37</v>
      </c>
      <c r="C43" s="504"/>
      <c r="D43" s="646" t="s">
        <v>116</v>
      </c>
      <c r="E43" s="618"/>
      <c r="F43" s="621" t="s">
        <v>137</v>
      </c>
      <c r="G43" s="128" t="s">
        <v>147</v>
      </c>
      <c r="H43" s="119" t="s">
        <v>148</v>
      </c>
      <c r="I43" s="615"/>
      <c r="J43" s="554"/>
      <c r="K43" s="120" t="s">
        <v>23</v>
      </c>
      <c r="L43" s="43" t="s">
        <v>23</v>
      </c>
      <c r="M43" s="463"/>
      <c r="N43" s="45"/>
      <c r="O43" s="45"/>
      <c r="P43" s="46"/>
      <c r="Q43" s="391"/>
    </row>
    <row r="44" spans="2:26" ht="15" customHeight="1" x14ac:dyDescent="0.25">
      <c r="B44" s="337">
        <f t="shared" si="1"/>
        <v>38</v>
      </c>
      <c r="C44" s="504"/>
      <c r="D44" s="646" t="s">
        <v>116</v>
      </c>
      <c r="E44" s="618"/>
      <c r="F44" s="621" t="s">
        <v>137</v>
      </c>
      <c r="G44" s="128" t="s">
        <v>149</v>
      </c>
      <c r="H44" s="129" t="s">
        <v>150</v>
      </c>
      <c r="I44" s="615"/>
      <c r="J44" s="554"/>
      <c r="K44" s="120" t="s">
        <v>23</v>
      </c>
      <c r="L44" s="43" t="s">
        <v>23</v>
      </c>
      <c r="M44" s="463"/>
      <c r="N44" s="45"/>
      <c r="O44" s="45"/>
      <c r="P44" s="46"/>
      <c r="Q44" s="391"/>
    </row>
    <row r="45" spans="2:26" ht="15" customHeight="1" x14ac:dyDescent="0.25">
      <c r="B45" s="337">
        <f t="shared" si="1"/>
        <v>39</v>
      </c>
      <c r="C45" s="504"/>
      <c r="D45" s="646" t="s">
        <v>116</v>
      </c>
      <c r="E45" s="618"/>
      <c r="F45" s="621" t="s">
        <v>137</v>
      </c>
      <c r="G45" s="128" t="s">
        <v>151</v>
      </c>
      <c r="H45" s="129" t="s">
        <v>152</v>
      </c>
      <c r="I45" s="615"/>
      <c r="J45" s="554"/>
      <c r="K45" s="120" t="s">
        <v>23</v>
      </c>
      <c r="L45" s="43" t="s">
        <v>23</v>
      </c>
      <c r="M45" s="463"/>
      <c r="N45" s="45"/>
      <c r="O45" s="45"/>
      <c r="P45" s="46"/>
      <c r="Q45" s="391"/>
    </row>
    <row r="46" spans="2:26" ht="30" x14ac:dyDescent="0.25">
      <c r="B46" s="337">
        <f t="shared" si="1"/>
        <v>40</v>
      </c>
      <c r="C46" s="504"/>
      <c r="D46" s="646" t="s">
        <v>116</v>
      </c>
      <c r="E46" s="618"/>
      <c r="F46" s="621" t="s">
        <v>137</v>
      </c>
      <c r="G46" s="128" t="s">
        <v>153</v>
      </c>
      <c r="H46" s="119" t="s">
        <v>154</v>
      </c>
      <c r="I46" s="615"/>
      <c r="J46" s="554"/>
      <c r="K46" s="120" t="s">
        <v>23</v>
      </c>
      <c r="L46" s="43" t="s">
        <v>23</v>
      </c>
      <c r="M46" s="463"/>
      <c r="N46" s="45"/>
      <c r="O46" s="45"/>
      <c r="P46" s="46"/>
      <c r="Q46" s="391"/>
    </row>
    <row r="47" spans="2:26" ht="45.75" customHeight="1" thickBot="1" x14ac:dyDescent="0.3">
      <c r="B47" s="337">
        <f t="shared" si="1"/>
        <v>41</v>
      </c>
      <c r="C47" s="504"/>
      <c r="D47" s="646" t="s">
        <v>116</v>
      </c>
      <c r="E47" s="619"/>
      <c r="F47" s="622" t="s">
        <v>137</v>
      </c>
      <c r="G47" s="130" t="s">
        <v>155</v>
      </c>
      <c r="H47" s="121" t="s">
        <v>156</v>
      </c>
      <c r="I47" s="616"/>
      <c r="J47" s="483"/>
      <c r="K47" s="122" t="s">
        <v>23</v>
      </c>
      <c r="L47" s="56" t="s">
        <v>23</v>
      </c>
      <c r="M47" s="551"/>
      <c r="N47" s="58"/>
      <c r="O47" s="58"/>
      <c r="P47" s="59"/>
      <c r="Q47" s="384"/>
    </row>
    <row r="48" spans="2:26" ht="45.75" customHeight="1" thickBot="1" x14ac:dyDescent="0.3">
      <c r="B48" s="15">
        <f t="shared" si="0"/>
        <v>42</v>
      </c>
      <c r="C48" s="504"/>
      <c r="D48" s="646" t="s">
        <v>116</v>
      </c>
      <c r="E48" s="105" t="s">
        <v>157</v>
      </c>
      <c r="F48" s="116" t="s">
        <v>158</v>
      </c>
      <c r="G48" s="107" t="s">
        <v>30</v>
      </c>
      <c r="H48" s="108" t="s">
        <v>159</v>
      </c>
      <c r="I48" s="109"/>
      <c r="J48" s="132"/>
      <c r="K48" s="111"/>
      <c r="L48" s="112" t="s">
        <v>23</v>
      </c>
      <c r="M48" s="113" t="s">
        <v>42</v>
      </c>
      <c r="N48" s="21"/>
      <c r="O48" s="21"/>
      <c r="P48" s="22"/>
      <c r="Q48" s="308"/>
    </row>
    <row r="49" spans="2:26" ht="93.75" customHeight="1" thickBot="1" x14ac:dyDescent="0.3">
      <c r="B49" s="15">
        <f t="shared" si="0"/>
        <v>43</v>
      </c>
      <c r="C49" s="504"/>
      <c r="D49" s="646" t="s">
        <v>116</v>
      </c>
      <c r="E49" s="105" t="s">
        <v>160</v>
      </c>
      <c r="F49" s="116" t="s">
        <v>161</v>
      </c>
      <c r="G49" s="107" t="s">
        <v>30</v>
      </c>
      <c r="H49" s="108" t="s">
        <v>162</v>
      </c>
      <c r="I49" s="133" t="s">
        <v>163</v>
      </c>
      <c r="J49" s="132"/>
      <c r="K49" s="111"/>
      <c r="L49" s="112" t="s">
        <v>23</v>
      </c>
      <c r="M49" s="113" t="s">
        <v>42</v>
      </c>
      <c r="N49" s="21"/>
      <c r="O49" s="21"/>
      <c r="P49" s="21"/>
      <c r="Q49" s="308"/>
    </row>
    <row r="50" spans="2:26" ht="90.75" thickBot="1" x14ac:dyDescent="0.3">
      <c r="B50" s="134">
        <f t="shared" si="0"/>
        <v>44</v>
      </c>
      <c r="C50" s="504"/>
      <c r="D50" s="646" t="s">
        <v>116</v>
      </c>
      <c r="E50" s="135" t="s">
        <v>164</v>
      </c>
      <c r="F50" s="136" t="s">
        <v>165</v>
      </c>
      <c r="G50" s="72" t="s">
        <v>30</v>
      </c>
      <c r="H50" s="137" t="s">
        <v>166</v>
      </c>
      <c r="I50" s="138" t="s">
        <v>167</v>
      </c>
      <c r="J50" s="139"/>
      <c r="K50" s="140"/>
      <c r="L50" s="103" t="s">
        <v>23</v>
      </c>
      <c r="M50" s="141" t="s">
        <v>133</v>
      </c>
      <c r="N50" s="142"/>
      <c r="O50" s="142"/>
      <c r="P50" s="143"/>
      <c r="Q50" s="308"/>
    </row>
    <row r="51" spans="2:26" ht="30" customHeight="1" x14ac:dyDescent="0.25">
      <c r="B51" s="28">
        <f>B50+1</f>
        <v>45</v>
      </c>
      <c r="C51" s="503">
        <v>4</v>
      </c>
      <c r="D51" s="632" t="s">
        <v>5</v>
      </c>
      <c r="E51" s="453" t="s">
        <v>168</v>
      </c>
      <c r="F51" s="453" t="s">
        <v>436</v>
      </c>
      <c r="G51" s="29" t="s">
        <v>30</v>
      </c>
      <c r="H51" s="144" t="s">
        <v>169</v>
      </c>
      <c r="I51" s="614" t="s">
        <v>170</v>
      </c>
      <c r="J51" s="482" t="s">
        <v>171</v>
      </c>
      <c r="K51" s="118" t="s">
        <v>23</v>
      </c>
      <c r="L51" s="33" t="s">
        <v>23</v>
      </c>
      <c r="M51" s="462" t="s">
        <v>84</v>
      </c>
      <c r="N51" s="35"/>
      <c r="O51" s="35"/>
      <c r="P51" s="35"/>
      <c r="Q51" s="312"/>
      <c r="S51" s="24" t="s">
        <v>16</v>
      </c>
      <c r="T51" s="24" t="s">
        <v>17</v>
      </c>
      <c r="U51" s="25" t="s">
        <v>18</v>
      </c>
      <c r="V51" s="25" t="s">
        <v>85</v>
      </c>
      <c r="W51" s="25" t="s">
        <v>25</v>
      </c>
      <c r="Y51" s="451" t="s">
        <v>172</v>
      </c>
      <c r="Z51" s="452"/>
    </row>
    <row r="52" spans="2:26" ht="15" customHeight="1" x14ac:dyDescent="0.25">
      <c r="B52" s="593">
        <f>B51+1</f>
        <v>46</v>
      </c>
      <c r="C52" s="504"/>
      <c r="D52" s="633"/>
      <c r="E52" s="454"/>
      <c r="F52" s="454"/>
      <c r="G52" s="625" t="s">
        <v>36</v>
      </c>
      <c r="H52" s="40" t="s">
        <v>173</v>
      </c>
      <c r="I52" s="615"/>
      <c r="J52" s="554"/>
      <c r="K52" s="626" t="s">
        <v>23</v>
      </c>
      <c r="L52" s="628" t="s">
        <v>23</v>
      </c>
      <c r="M52" s="463"/>
      <c r="N52" s="606"/>
      <c r="O52" s="606"/>
      <c r="P52" s="601"/>
      <c r="Q52" s="584"/>
      <c r="S52" s="37">
        <f>SUM(N51:N72)</f>
        <v>0</v>
      </c>
      <c r="T52" s="37">
        <f>SUM(O51:O72)</f>
        <v>0</v>
      </c>
      <c r="U52" s="37">
        <f>SUM(P51:P72)</f>
        <v>0</v>
      </c>
      <c r="V52" s="37">
        <f>SUM(S52:U52)</f>
        <v>0</v>
      </c>
      <c r="W52" s="37">
        <v>3</v>
      </c>
      <c r="Y52" s="26" t="s">
        <v>26</v>
      </c>
      <c r="Z52" s="27">
        <f>V52</f>
        <v>0</v>
      </c>
    </row>
    <row r="53" spans="2:26" ht="15.75" customHeight="1" x14ac:dyDescent="0.25">
      <c r="B53" s="623"/>
      <c r="C53" s="504"/>
      <c r="D53" s="633"/>
      <c r="E53" s="454"/>
      <c r="F53" s="454"/>
      <c r="G53" s="625"/>
      <c r="H53" s="129" t="s">
        <v>174</v>
      </c>
      <c r="I53" s="615"/>
      <c r="J53" s="554"/>
      <c r="K53" s="609"/>
      <c r="L53" s="628"/>
      <c r="M53" s="463"/>
      <c r="N53" s="607"/>
      <c r="O53" s="607"/>
      <c r="P53" s="602"/>
      <c r="Q53" s="604"/>
      <c r="Y53" s="26" t="s">
        <v>35</v>
      </c>
      <c r="Z53" s="27">
        <f>S52</f>
        <v>0</v>
      </c>
    </row>
    <row r="54" spans="2:26" ht="15.75" customHeight="1" x14ac:dyDescent="0.25">
      <c r="B54" s="623"/>
      <c r="C54" s="504"/>
      <c r="D54" s="633"/>
      <c r="E54" s="454"/>
      <c r="F54" s="454"/>
      <c r="G54" s="625"/>
      <c r="H54" s="129" t="s">
        <v>175</v>
      </c>
      <c r="I54" s="615"/>
      <c r="J54" s="554"/>
      <c r="K54" s="609"/>
      <c r="L54" s="628"/>
      <c r="M54" s="463"/>
      <c r="N54" s="607"/>
      <c r="O54" s="607"/>
      <c r="P54" s="602"/>
      <c r="Q54" s="604"/>
      <c r="Y54" s="47" t="s">
        <v>39</v>
      </c>
      <c r="Z54" s="27">
        <f>U52</f>
        <v>0</v>
      </c>
    </row>
    <row r="55" spans="2:26" ht="15.75" customHeight="1" thickBot="1" x14ac:dyDescent="0.3">
      <c r="B55" s="623"/>
      <c r="C55" s="504"/>
      <c r="D55" s="633"/>
      <c r="E55" s="454"/>
      <c r="F55" s="454"/>
      <c r="G55" s="625"/>
      <c r="H55" s="129" t="s">
        <v>176</v>
      </c>
      <c r="I55" s="615"/>
      <c r="J55" s="554"/>
      <c r="K55" s="609"/>
      <c r="L55" s="628"/>
      <c r="M55" s="463"/>
      <c r="N55" s="607"/>
      <c r="O55" s="607"/>
      <c r="P55" s="602"/>
      <c r="Q55" s="604"/>
      <c r="Y55" s="48" t="s">
        <v>43</v>
      </c>
      <c r="Z55" s="49">
        <f>T52</f>
        <v>0</v>
      </c>
    </row>
    <row r="56" spans="2:26" ht="15.75" customHeight="1" thickBot="1" x14ac:dyDescent="0.3">
      <c r="B56" s="624"/>
      <c r="C56" s="504"/>
      <c r="D56" s="633"/>
      <c r="E56" s="454"/>
      <c r="F56" s="454"/>
      <c r="G56" s="625"/>
      <c r="H56" s="129" t="s">
        <v>177</v>
      </c>
      <c r="I56" s="615"/>
      <c r="J56" s="554"/>
      <c r="K56" s="627"/>
      <c r="L56" s="628"/>
      <c r="M56" s="463"/>
      <c r="N56" s="629"/>
      <c r="O56" s="629"/>
      <c r="P56" s="630"/>
      <c r="Q56" s="631"/>
      <c r="Y56" s="50"/>
      <c r="Z56" s="50"/>
    </row>
    <row r="57" spans="2:26" ht="79.5" customHeight="1" thickBot="1" x14ac:dyDescent="0.3">
      <c r="B57" s="38">
        <f>B52+1</f>
        <v>47</v>
      </c>
      <c r="C57" s="504"/>
      <c r="D57" s="633"/>
      <c r="E57" s="454"/>
      <c r="F57" s="454"/>
      <c r="G57" s="39" t="s">
        <v>40</v>
      </c>
      <c r="H57" s="119" t="s">
        <v>178</v>
      </c>
      <c r="I57" s="615"/>
      <c r="J57" s="554"/>
      <c r="K57" s="120" t="s">
        <v>23</v>
      </c>
      <c r="L57" s="43" t="s">
        <v>23</v>
      </c>
      <c r="M57" s="463"/>
      <c r="N57" s="45"/>
      <c r="O57" s="45"/>
      <c r="P57" s="145"/>
      <c r="Q57" s="345"/>
      <c r="Y57" s="60" t="s">
        <v>50</v>
      </c>
      <c r="Z57" s="61">
        <f>SUM(W52)</f>
        <v>3</v>
      </c>
    </row>
    <row r="58" spans="2:26" ht="45" customHeight="1" thickBot="1" x14ac:dyDescent="0.3">
      <c r="B58" s="38">
        <f t="shared" si="0"/>
        <v>48</v>
      </c>
      <c r="C58" s="504"/>
      <c r="D58" s="633"/>
      <c r="E58" s="454"/>
      <c r="F58" s="454"/>
      <c r="G58" s="39" t="s">
        <v>44</v>
      </c>
      <c r="H58" s="119" t="s">
        <v>179</v>
      </c>
      <c r="I58" s="615"/>
      <c r="J58" s="554"/>
      <c r="K58" s="120" t="s">
        <v>23</v>
      </c>
      <c r="L58" s="43" t="s">
        <v>23</v>
      </c>
      <c r="M58" s="463"/>
      <c r="N58" s="45"/>
      <c r="O58" s="45"/>
      <c r="P58" s="145"/>
      <c r="Q58" s="345"/>
    </row>
    <row r="59" spans="2:26" ht="45" customHeight="1" x14ac:dyDescent="0.25">
      <c r="B59" s="38">
        <f t="shared" si="0"/>
        <v>49</v>
      </c>
      <c r="C59" s="504"/>
      <c r="D59" s="633"/>
      <c r="E59" s="454"/>
      <c r="F59" s="454"/>
      <c r="G59" s="39" t="s">
        <v>47</v>
      </c>
      <c r="H59" s="119" t="s">
        <v>180</v>
      </c>
      <c r="I59" s="615"/>
      <c r="J59" s="554"/>
      <c r="K59" s="120" t="s">
        <v>23</v>
      </c>
      <c r="L59" s="43" t="s">
        <v>23</v>
      </c>
      <c r="M59" s="463"/>
      <c r="N59" s="45"/>
      <c r="O59" s="45"/>
      <c r="P59" s="145"/>
      <c r="Q59" s="345"/>
      <c r="Y59" s="62" t="s">
        <v>59</v>
      </c>
      <c r="Z59" s="63" t="e">
        <f>(Z53*1)/Z52</f>
        <v>#DIV/0!</v>
      </c>
    </row>
    <row r="60" spans="2:26" ht="30" customHeight="1" x14ac:dyDescent="0.25">
      <c r="B60" s="38">
        <f t="shared" si="0"/>
        <v>50</v>
      </c>
      <c r="C60" s="504"/>
      <c r="D60" s="633"/>
      <c r="E60" s="454"/>
      <c r="F60" s="454"/>
      <c r="G60" s="39" t="s">
        <v>147</v>
      </c>
      <c r="H60" s="119" t="s">
        <v>181</v>
      </c>
      <c r="I60" s="615"/>
      <c r="J60" s="554"/>
      <c r="K60" s="120" t="s">
        <v>23</v>
      </c>
      <c r="L60" s="43" t="s">
        <v>23</v>
      </c>
      <c r="M60" s="463"/>
      <c r="N60" s="45"/>
      <c r="O60" s="45"/>
      <c r="P60" s="145"/>
      <c r="Q60" s="345"/>
      <c r="Y60" s="47" t="s">
        <v>61</v>
      </c>
      <c r="Z60" s="64" t="e">
        <f>(Z55*1)/Z52</f>
        <v>#DIV/0!</v>
      </c>
    </row>
    <row r="61" spans="2:26" ht="73.5" customHeight="1" thickBot="1" x14ac:dyDescent="0.3">
      <c r="B61" s="38">
        <f t="shared" si="0"/>
        <v>51</v>
      </c>
      <c r="C61" s="504"/>
      <c r="D61" s="633"/>
      <c r="E61" s="454"/>
      <c r="F61" s="454"/>
      <c r="G61" s="39" t="s">
        <v>149</v>
      </c>
      <c r="H61" s="119" t="s">
        <v>182</v>
      </c>
      <c r="I61" s="615"/>
      <c r="J61" s="554"/>
      <c r="K61" s="120" t="s">
        <v>23</v>
      </c>
      <c r="L61" s="43" t="s">
        <v>23</v>
      </c>
      <c r="M61" s="463"/>
      <c r="N61" s="45"/>
      <c r="O61" s="45"/>
      <c r="P61" s="145"/>
      <c r="Q61" s="345"/>
      <c r="Y61" s="65" t="s">
        <v>39</v>
      </c>
      <c r="Z61" s="66" t="e">
        <f>(Z54*1)/Z52</f>
        <v>#DIV/0!</v>
      </c>
    </row>
    <row r="62" spans="2:26" ht="60" x14ac:dyDescent="0.25">
      <c r="B62" s="592">
        <f>B61+1</f>
        <v>52</v>
      </c>
      <c r="C62" s="504"/>
      <c r="D62" s="633"/>
      <c r="E62" s="454"/>
      <c r="F62" s="454"/>
      <c r="G62" s="625" t="s">
        <v>151</v>
      </c>
      <c r="H62" s="119" t="s">
        <v>183</v>
      </c>
      <c r="I62" s="615"/>
      <c r="J62" s="554"/>
      <c r="K62" s="591" t="s">
        <v>23</v>
      </c>
      <c r="L62" s="628" t="s">
        <v>23</v>
      </c>
      <c r="M62" s="463"/>
      <c r="N62" s="606"/>
      <c r="O62" s="606"/>
      <c r="P62" s="601"/>
      <c r="Q62" s="584"/>
    </row>
    <row r="63" spans="2:26" ht="15.75" customHeight="1" x14ac:dyDescent="0.25">
      <c r="B63" s="592"/>
      <c r="C63" s="504"/>
      <c r="D63" s="633"/>
      <c r="E63" s="454"/>
      <c r="F63" s="454"/>
      <c r="G63" s="625"/>
      <c r="H63" s="129" t="s">
        <v>184</v>
      </c>
      <c r="I63" s="615"/>
      <c r="J63" s="554"/>
      <c r="K63" s="591"/>
      <c r="L63" s="628"/>
      <c r="M63" s="463"/>
      <c r="N63" s="607"/>
      <c r="O63" s="607"/>
      <c r="P63" s="602"/>
      <c r="Q63" s="604"/>
    </row>
    <row r="64" spans="2:26" ht="15.75" customHeight="1" x14ac:dyDescent="0.25">
      <c r="B64" s="592"/>
      <c r="C64" s="504"/>
      <c r="D64" s="633"/>
      <c r="E64" s="454"/>
      <c r="F64" s="454"/>
      <c r="G64" s="625"/>
      <c r="H64" s="129" t="s">
        <v>185</v>
      </c>
      <c r="I64" s="615"/>
      <c r="J64" s="554"/>
      <c r="K64" s="591"/>
      <c r="L64" s="628"/>
      <c r="M64" s="463"/>
      <c r="N64" s="607"/>
      <c r="O64" s="607"/>
      <c r="P64" s="602"/>
      <c r="Q64" s="604"/>
    </row>
    <row r="65" spans="2:26" ht="15.75" customHeight="1" thickBot="1" x14ac:dyDescent="0.3">
      <c r="B65" s="593"/>
      <c r="C65" s="504"/>
      <c r="D65" s="633"/>
      <c r="E65" s="471"/>
      <c r="F65" s="471"/>
      <c r="G65" s="695"/>
      <c r="H65" s="146" t="s">
        <v>186</v>
      </c>
      <c r="I65" s="616"/>
      <c r="J65" s="483"/>
      <c r="K65" s="696"/>
      <c r="L65" s="697"/>
      <c r="M65" s="551"/>
      <c r="N65" s="608"/>
      <c r="O65" s="608"/>
      <c r="P65" s="603"/>
      <c r="Q65" s="605"/>
    </row>
    <row r="66" spans="2:26" ht="15.75" customHeight="1" x14ac:dyDescent="0.25">
      <c r="B66" s="634">
        <f>B62+1</f>
        <v>53</v>
      </c>
      <c r="C66" s="504"/>
      <c r="D66" s="633"/>
      <c r="E66" s="453" t="s">
        <v>187</v>
      </c>
      <c r="F66" s="702" t="s">
        <v>437</v>
      </c>
      <c r="G66" s="705" t="s">
        <v>30</v>
      </c>
      <c r="H66" s="147" t="s">
        <v>188</v>
      </c>
      <c r="I66" s="614" t="s">
        <v>189</v>
      </c>
      <c r="J66" s="587" t="s">
        <v>171</v>
      </c>
      <c r="K66" s="590" t="s">
        <v>23</v>
      </c>
      <c r="L66" s="482" t="s">
        <v>23</v>
      </c>
      <c r="M66" s="462" t="s">
        <v>84</v>
      </c>
      <c r="N66" s="698"/>
      <c r="O66" s="698"/>
      <c r="P66" s="500"/>
      <c r="Q66" s="701"/>
    </row>
    <row r="67" spans="2:26" ht="15.75" customHeight="1" x14ac:dyDescent="0.25">
      <c r="B67" s="592"/>
      <c r="C67" s="504"/>
      <c r="D67" s="633"/>
      <c r="E67" s="454"/>
      <c r="F67" s="703"/>
      <c r="G67" s="706"/>
      <c r="H67" s="148" t="s">
        <v>190</v>
      </c>
      <c r="I67" s="615"/>
      <c r="J67" s="588"/>
      <c r="K67" s="591"/>
      <c r="L67" s="554"/>
      <c r="M67" s="609"/>
      <c r="N67" s="699"/>
      <c r="O67" s="699"/>
      <c r="P67" s="501"/>
      <c r="Q67" s="604"/>
    </row>
    <row r="68" spans="2:26" ht="15.75" customHeight="1" x14ac:dyDescent="0.25">
      <c r="B68" s="592"/>
      <c r="C68" s="504"/>
      <c r="D68" s="633"/>
      <c r="E68" s="454"/>
      <c r="F68" s="703"/>
      <c r="G68" s="706"/>
      <c r="H68" s="148" t="s">
        <v>185</v>
      </c>
      <c r="I68" s="615"/>
      <c r="J68" s="588"/>
      <c r="K68" s="591"/>
      <c r="L68" s="554"/>
      <c r="M68" s="609"/>
      <c r="N68" s="699"/>
      <c r="O68" s="699"/>
      <c r="P68" s="501"/>
      <c r="Q68" s="604"/>
    </row>
    <row r="69" spans="2:26" ht="15.75" customHeight="1" x14ac:dyDescent="0.25">
      <c r="B69" s="592"/>
      <c r="C69" s="504"/>
      <c r="D69" s="633"/>
      <c r="E69" s="454"/>
      <c r="F69" s="703"/>
      <c r="G69" s="706"/>
      <c r="H69" s="148" t="s">
        <v>186</v>
      </c>
      <c r="I69" s="707"/>
      <c r="J69" s="588"/>
      <c r="K69" s="591"/>
      <c r="L69" s="554"/>
      <c r="M69" s="609"/>
      <c r="N69" s="699"/>
      <c r="O69" s="699"/>
      <c r="P69" s="700"/>
      <c r="Q69" s="631"/>
    </row>
    <row r="70" spans="2:26" ht="73.5" customHeight="1" x14ac:dyDescent="0.25">
      <c r="B70" s="38">
        <f>B66+1</f>
        <v>54</v>
      </c>
      <c r="C70" s="504"/>
      <c r="D70" s="633"/>
      <c r="E70" s="454"/>
      <c r="F70" s="703" t="s">
        <v>191</v>
      </c>
      <c r="G70" s="149" t="s">
        <v>36</v>
      </c>
      <c r="H70" s="150" t="s">
        <v>192</v>
      </c>
      <c r="I70" s="151"/>
      <c r="J70" s="588"/>
      <c r="K70" s="120" t="s">
        <v>23</v>
      </c>
      <c r="L70" s="152" t="s">
        <v>23</v>
      </c>
      <c r="M70" s="463"/>
      <c r="N70" s="153"/>
      <c r="O70" s="153"/>
      <c r="P70" s="154"/>
      <c r="Q70" s="155"/>
    </row>
    <row r="71" spans="2:26" ht="30.75" thickBot="1" x14ac:dyDescent="0.3">
      <c r="B71" s="51">
        <f t="shared" si="0"/>
        <v>55</v>
      </c>
      <c r="C71" s="504"/>
      <c r="D71" s="633"/>
      <c r="E71" s="471"/>
      <c r="F71" s="704" t="s">
        <v>191</v>
      </c>
      <c r="G71" s="156" t="s">
        <v>40</v>
      </c>
      <c r="H71" s="157" t="s">
        <v>193</v>
      </c>
      <c r="I71" s="158" t="s">
        <v>194</v>
      </c>
      <c r="J71" s="589"/>
      <c r="K71" s="122" t="s">
        <v>23</v>
      </c>
      <c r="L71" s="159" t="s">
        <v>23</v>
      </c>
      <c r="M71" s="551"/>
      <c r="N71" s="160"/>
      <c r="O71" s="160"/>
      <c r="P71" s="161"/>
      <c r="Q71" s="162"/>
    </row>
    <row r="72" spans="2:26" ht="30.75" thickBot="1" x14ac:dyDescent="0.3">
      <c r="B72" s="134">
        <f t="shared" ref="B72:B136" si="2">B71+1</f>
        <v>56</v>
      </c>
      <c r="C72" s="504"/>
      <c r="D72" s="633"/>
      <c r="E72" s="163" t="s">
        <v>195</v>
      </c>
      <c r="F72" s="164" t="s">
        <v>196</v>
      </c>
      <c r="G72" s="72" t="s">
        <v>30</v>
      </c>
      <c r="H72" s="137" t="s">
        <v>197</v>
      </c>
      <c r="I72" s="165"/>
      <c r="J72" s="75" t="s">
        <v>171</v>
      </c>
      <c r="K72" s="102" t="s">
        <v>23</v>
      </c>
      <c r="L72" s="103" t="s">
        <v>23</v>
      </c>
      <c r="M72" s="166" t="s">
        <v>84</v>
      </c>
      <c r="N72" s="167"/>
      <c r="O72" s="167"/>
      <c r="P72" s="168"/>
      <c r="Q72" s="169"/>
    </row>
    <row r="73" spans="2:26" ht="30.75" thickBot="1" x14ac:dyDescent="0.3">
      <c r="B73" s="15">
        <f t="shared" si="2"/>
        <v>57</v>
      </c>
      <c r="C73" s="594">
        <v>5</v>
      </c>
      <c r="D73" s="595" t="s">
        <v>198</v>
      </c>
      <c r="E73" s="170" t="s">
        <v>199</v>
      </c>
      <c r="F73" s="171" t="s">
        <v>200</v>
      </c>
      <c r="G73" s="82" t="s">
        <v>30</v>
      </c>
      <c r="H73" s="83" t="s">
        <v>201</v>
      </c>
      <c r="I73" s="172"/>
      <c r="J73" s="598" t="s">
        <v>202</v>
      </c>
      <c r="K73" s="118" t="s">
        <v>23</v>
      </c>
      <c r="L73" s="33" t="s">
        <v>23</v>
      </c>
      <c r="M73" s="173" t="s">
        <v>203</v>
      </c>
      <c r="N73" s="174"/>
      <c r="O73" s="174"/>
      <c r="P73" s="175"/>
      <c r="Q73" s="316"/>
      <c r="S73" s="24" t="s">
        <v>16</v>
      </c>
      <c r="T73" s="24" t="s">
        <v>17</v>
      </c>
      <c r="U73" s="25" t="s">
        <v>18</v>
      </c>
      <c r="V73" s="25" t="s">
        <v>85</v>
      </c>
      <c r="W73" s="25" t="s">
        <v>25</v>
      </c>
      <c r="Y73" s="573" t="s">
        <v>198</v>
      </c>
      <c r="Z73" s="574"/>
    </row>
    <row r="74" spans="2:26" ht="47.25" customHeight="1" thickBot="1" x14ac:dyDescent="0.3">
      <c r="B74" s="15">
        <f t="shared" si="2"/>
        <v>58</v>
      </c>
      <c r="C74" s="556"/>
      <c r="D74" s="596"/>
      <c r="E74" s="360" t="s">
        <v>204</v>
      </c>
      <c r="F74" s="361" t="s">
        <v>205</v>
      </c>
      <c r="G74" s="107" t="s">
        <v>30</v>
      </c>
      <c r="H74" s="117" t="s">
        <v>206</v>
      </c>
      <c r="I74" s="575" t="s">
        <v>414</v>
      </c>
      <c r="J74" s="599"/>
      <c r="K74" s="120" t="s">
        <v>23</v>
      </c>
      <c r="L74" s="43" t="s">
        <v>23</v>
      </c>
      <c r="M74" s="177" t="s">
        <v>203</v>
      </c>
      <c r="N74" s="178"/>
      <c r="O74" s="178"/>
      <c r="P74" s="179"/>
      <c r="Q74" s="306"/>
      <c r="S74" s="37">
        <f>SUM(N73:N75)</f>
        <v>0</v>
      </c>
      <c r="T74" s="37">
        <f>SUM(O73:O75)</f>
        <v>0</v>
      </c>
      <c r="U74" s="37">
        <f>SUM(P73:P75)</f>
        <v>0</v>
      </c>
      <c r="V74" s="37">
        <f>SUM(S74:U74)</f>
        <v>0</v>
      </c>
      <c r="W74" s="37">
        <v>3</v>
      </c>
      <c r="Y74" s="26" t="s">
        <v>26</v>
      </c>
      <c r="Z74" s="27">
        <f>V74</f>
        <v>0</v>
      </c>
    </row>
    <row r="75" spans="2:26" ht="46.5" customHeight="1" thickBot="1" x14ac:dyDescent="0.3">
      <c r="B75" s="15">
        <f t="shared" si="2"/>
        <v>59</v>
      </c>
      <c r="C75" s="557"/>
      <c r="D75" s="597"/>
      <c r="E75" s="184" t="s">
        <v>209</v>
      </c>
      <c r="F75" s="185" t="s">
        <v>210</v>
      </c>
      <c r="G75" s="186" t="s">
        <v>30</v>
      </c>
      <c r="H75" s="187" t="s">
        <v>211</v>
      </c>
      <c r="I75" s="475"/>
      <c r="J75" s="600"/>
      <c r="K75" s="122"/>
      <c r="L75" s="56" t="s">
        <v>23</v>
      </c>
      <c r="M75" s="188" t="s">
        <v>212</v>
      </c>
      <c r="N75" s="189"/>
      <c r="O75" s="189"/>
      <c r="P75" s="393"/>
      <c r="Q75" s="317"/>
      <c r="Y75" s="48" t="s">
        <v>43</v>
      </c>
      <c r="Z75" s="49">
        <f>T74</f>
        <v>0</v>
      </c>
    </row>
    <row r="76" spans="2:26" ht="37.5" customHeight="1" thickBot="1" x14ac:dyDescent="0.3">
      <c r="B76" s="336">
        <f t="shared" si="2"/>
        <v>60</v>
      </c>
      <c r="C76" s="556">
        <v>6</v>
      </c>
      <c r="D76" s="558" t="s">
        <v>213</v>
      </c>
      <c r="E76" s="576" t="s">
        <v>214</v>
      </c>
      <c r="F76" s="578" t="s">
        <v>215</v>
      </c>
      <c r="G76" s="124" t="s">
        <v>30</v>
      </c>
      <c r="H76" s="125" t="s">
        <v>216</v>
      </c>
      <c r="I76" s="580" t="s">
        <v>217</v>
      </c>
      <c r="J76" s="582" t="s">
        <v>218</v>
      </c>
      <c r="K76" s="126" t="s">
        <v>23</v>
      </c>
      <c r="L76" s="127" t="s">
        <v>23</v>
      </c>
      <c r="M76" s="190" t="s">
        <v>219</v>
      </c>
      <c r="N76" s="191"/>
      <c r="O76" s="191"/>
      <c r="P76" s="394"/>
      <c r="Q76" s="306"/>
      <c r="S76" s="24" t="s">
        <v>16</v>
      </c>
      <c r="T76" s="24" t="s">
        <v>17</v>
      </c>
      <c r="U76" s="25" t="s">
        <v>18</v>
      </c>
      <c r="V76" s="25" t="s">
        <v>85</v>
      </c>
      <c r="W76" s="25" t="s">
        <v>25</v>
      </c>
      <c r="Y76" s="50"/>
      <c r="Z76" s="50"/>
    </row>
    <row r="77" spans="2:26" ht="30.75" thickBot="1" x14ac:dyDescent="0.3">
      <c r="B77" s="337">
        <f t="shared" si="2"/>
        <v>61</v>
      </c>
      <c r="C77" s="556"/>
      <c r="D77" s="559"/>
      <c r="E77" s="543"/>
      <c r="F77" s="546" t="s">
        <v>215</v>
      </c>
      <c r="G77" s="39" t="s">
        <v>36</v>
      </c>
      <c r="H77" s="40" t="s">
        <v>220</v>
      </c>
      <c r="I77" s="580"/>
      <c r="J77" s="583"/>
      <c r="K77" s="120" t="s">
        <v>23</v>
      </c>
      <c r="L77" s="43" t="s">
        <v>23</v>
      </c>
      <c r="M77" s="192" t="s">
        <v>84</v>
      </c>
      <c r="N77" s="193"/>
      <c r="O77" s="193"/>
      <c r="P77" s="197"/>
      <c r="Q77" s="307"/>
      <c r="S77" s="37">
        <f>SUM(N76:N99)</f>
        <v>0</v>
      </c>
      <c r="T77" s="37">
        <f>SUM(O76:O99)</f>
        <v>0</v>
      </c>
      <c r="U77" s="37">
        <f>SUM(P76:P99)</f>
        <v>0</v>
      </c>
      <c r="V77" s="37">
        <f>SUM(S77:U77)</f>
        <v>0</v>
      </c>
      <c r="W77" s="37">
        <v>6</v>
      </c>
      <c r="Y77" s="60" t="s">
        <v>50</v>
      </c>
      <c r="Z77" s="61">
        <f>SUM(W74)</f>
        <v>3</v>
      </c>
    </row>
    <row r="78" spans="2:26" ht="30.75" thickBot="1" x14ac:dyDescent="0.3">
      <c r="B78" s="337">
        <f t="shared" si="2"/>
        <v>62</v>
      </c>
      <c r="C78" s="556"/>
      <c r="D78" s="559"/>
      <c r="E78" s="543"/>
      <c r="F78" s="546" t="s">
        <v>215</v>
      </c>
      <c r="G78" s="39" t="s">
        <v>40</v>
      </c>
      <c r="H78" s="40" t="s">
        <v>221</v>
      </c>
      <c r="I78" s="580"/>
      <c r="J78" s="583"/>
      <c r="K78" s="120" t="s">
        <v>23</v>
      </c>
      <c r="L78" s="43" t="s">
        <v>23</v>
      </c>
      <c r="M78" s="192" t="s">
        <v>84</v>
      </c>
      <c r="N78" s="193"/>
      <c r="O78" s="193"/>
      <c r="P78" s="197"/>
      <c r="Q78" s="307"/>
    </row>
    <row r="79" spans="2:26" ht="30" customHeight="1" x14ac:dyDescent="0.25">
      <c r="B79" s="337">
        <f t="shared" si="2"/>
        <v>63</v>
      </c>
      <c r="C79" s="556"/>
      <c r="D79" s="559"/>
      <c r="E79" s="543"/>
      <c r="F79" s="546" t="s">
        <v>215</v>
      </c>
      <c r="G79" s="39" t="s">
        <v>44</v>
      </c>
      <c r="H79" s="40" t="s">
        <v>222</v>
      </c>
      <c r="I79" s="580"/>
      <c r="J79" s="583"/>
      <c r="K79" s="120" t="s">
        <v>23</v>
      </c>
      <c r="L79" s="43" t="s">
        <v>23</v>
      </c>
      <c r="M79" s="192" t="s">
        <v>219</v>
      </c>
      <c r="N79" s="193"/>
      <c r="O79" s="193"/>
      <c r="P79" s="197"/>
      <c r="Q79" s="584"/>
      <c r="Y79" s="62" t="s">
        <v>59</v>
      </c>
      <c r="Z79" s="63" t="e">
        <f>(#REF!*1)/Z74</f>
        <v>#REF!</v>
      </c>
    </row>
    <row r="80" spans="2:26" x14ac:dyDescent="0.25">
      <c r="B80" s="337">
        <f t="shared" si="2"/>
        <v>64</v>
      </c>
      <c r="C80" s="556"/>
      <c r="D80" s="559"/>
      <c r="E80" s="543"/>
      <c r="F80" s="546" t="s">
        <v>215</v>
      </c>
      <c r="G80" s="39" t="s">
        <v>47</v>
      </c>
      <c r="H80" s="40" t="s">
        <v>223</v>
      </c>
      <c r="I80" s="580"/>
      <c r="J80" s="583"/>
      <c r="K80" s="120" t="s">
        <v>23</v>
      </c>
      <c r="L80" s="195" t="s">
        <v>23</v>
      </c>
      <c r="M80" s="561" t="s">
        <v>224</v>
      </c>
      <c r="N80" s="193"/>
      <c r="O80" s="193"/>
      <c r="P80" s="197"/>
      <c r="Q80" s="585"/>
      <c r="Y80" s="47" t="s">
        <v>61</v>
      </c>
      <c r="Z80" s="64" t="e">
        <f>(Z75*1)/Z74</f>
        <v>#DIV/0!</v>
      </c>
    </row>
    <row r="81" spans="2:26" ht="15.75" thickBot="1" x14ac:dyDescent="0.3">
      <c r="B81" s="337">
        <f t="shared" si="2"/>
        <v>65</v>
      </c>
      <c r="C81" s="556"/>
      <c r="D81" s="559"/>
      <c r="E81" s="543"/>
      <c r="F81" s="546" t="s">
        <v>215</v>
      </c>
      <c r="G81" s="39" t="s">
        <v>147</v>
      </c>
      <c r="H81" s="40" t="s">
        <v>225</v>
      </c>
      <c r="I81" s="580"/>
      <c r="J81" s="583"/>
      <c r="K81" s="120" t="s">
        <v>23</v>
      </c>
      <c r="L81" s="195" t="s">
        <v>23</v>
      </c>
      <c r="M81" s="562"/>
      <c r="N81" s="193"/>
      <c r="O81" s="193"/>
      <c r="P81" s="197"/>
      <c r="Q81" s="585"/>
      <c r="Y81" s="65" t="s">
        <v>39</v>
      </c>
      <c r="Z81" s="66" t="e">
        <f>(#REF!*1)/Z74</f>
        <v>#REF!</v>
      </c>
    </row>
    <row r="82" spans="2:26" ht="29.25" customHeight="1" thickBot="1" x14ac:dyDescent="0.3">
      <c r="B82" s="337">
        <f t="shared" si="2"/>
        <v>66</v>
      </c>
      <c r="C82" s="556"/>
      <c r="D82" s="559"/>
      <c r="E82" s="543"/>
      <c r="F82" s="546" t="s">
        <v>215</v>
      </c>
      <c r="G82" s="39" t="s">
        <v>149</v>
      </c>
      <c r="H82" s="40" t="s">
        <v>226</v>
      </c>
      <c r="I82" s="581"/>
      <c r="J82" s="196" t="s">
        <v>227</v>
      </c>
      <c r="K82" s="120" t="s">
        <v>23</v>
      </c>
      <c r="L82" s="195" t="s">
        <v>23</v>
      </c>
      <c r="M82" s="562"/>
      <c r="N82" s="193"/>
      <c r="O82" s="193"/>
      <c r="P82" s="197"/>
      <c r="Q82" s="586"/>
    </row>
    <row r="83" spans="2:26" ht="120.75" thickBot="1" x14ac:dyDescent="0.3">
      <c r="B83" s="238">
        <f t="shared" si="2"/>
        <v>67</v>
      </c>
      <c r="C83" s="556"/>
      <c r="D83" s="559"/>
      <c r="E83" s="577"/>
      <c r="F83" s="579" t="s">
        <v>215</v>
      </c>
      <c r="G83" s="52" t="s">
        <v>151</v>
      </c>
      <c r="H83" s="53" t="s">
        <v>228</v>
      </c>
      <c r="I83" s="198" t="s">
        <v>229</v>
      </c>
      <c r="J83" s="199" t="s">
        <v>230</v>
      </c>
      <c r="K83" s="122" t="s">
        <v>23</v>
      </c>
      <c r="L83" s="200" t="s">
        <v>23</v>
      </c>
      <c r="M83" s="563"/>
      <c r="N83" s="201"/>
      <c r="O83" s="201"/>
      <c r="P83" s="202"/>
      <c r="Q83" s="131"/>
      <c r="Y83" s="564" t="s">
        <v>213</v>
      </c>
      <c r="Z83" s="565"/>
    </row>
    <row r="84" spans="2:26" ht="15.75" customHeight="1" x14ac:dyDescent="0.25">
      <c r="B84" s="399"/>
      <c r="C84" s="556"/>
      <c r="D84" s="559"/>
      <c r="E84" s="566" t="s">
        <v>231</v>
      </c>
      <c r="F84" s="569" t="s">
        <v>232</v>
      </c>
      <c r="G84" s="29"/>
      <c r="H84" s="30" t="s">
        <v>233</v>
      </c>
      <c r="I84" s="500" t="s">
        <v>415</v>
      </c>
      <c r="J84" s="548" t="s">
        <v>234</v>
      </c>
      <c r="K84" s="118" t="s">
        <v>23</v>
      </c>
      <c r="L84" s="33" t="s">
        <v>23</v>
      </c>
      <c r="M84" s="462" t="s">
        <v>219</v>
      </c>
      <c r="N84" s="370"/>
      <c r="O84" s="370"/>
      <c r="P84" s="179"/>
      <c r="Q84" s="395"/>
      <c r="Y84" s="26" t="s">
        <v>26</v>
      </c>
      <c r="Z84" s="27">
        <f>V77</f>
        <v>0</v>
      </c>
    </row>
    <row r="85" spans="2:26" ht="15.75" customHeight="1" x14ac:dyDescent="0.25">
      <c r="B85" s="337">
        <f>B83+1</f>
        <v>68</v>
      </c>
      <c r="C85" s="556"/>
      <c r="D85" s="559"/>
      <c r="E85" s="567"/>
      <c r="F85" s="570"/>
      <c r="G85" s="39" t="s">
        <v>30</v>
      </c>
      <c r="H85" s="129" t="s">
        <v>235</v>
      </c>
      <c r="I85" s="501"/>
      <c r="J85" s="549"/>
      <c r="K85" s="120" t="s">
        <v>23</v>
      </c>
      <c r="L85" s="43" t="s">
        <v>23</v>
      </c>
      <c r="M85" s="463"/>
      <c r="N85" s="153"/>
      <c r="O85" s="153"/>
      <c r="P85" s="203"/>
      <c r="Q85" s="194"/>
      <c r="Y85" s="26" t="s">
        <v>35</v>
      </c>
      <c r="Z85" s="27">
        <f>S77</f>
        <v>0</v>
      </c>
    </row>
    <row r="86" spans="2:26" ht="15.75" customHeight="1" x14ac:dyDescent="0.25">
      <c r="B86" s="337">
        <f t="shared" si="2"/>
        <v>69</v>
      </c>
      <c r="C86" s="556"/>
      <c r="D86" s="559"/>
      <c r="E86" s="567"/>
      <c r="F86" s="570"/>
      <c r="G86" s="39" t="s">
        <v>36</v>
      </c>
      <c r="H86" s="129" t="s">
        <v>236</v>
      </c>
      <c r="I86" s="501"/>
      <c r="J86" s="549"/>
      <c r="K86" s="120" t="s">
        <v>23</v>
      </c>
      <c r="L86" s="43" t="s">
        <v>23</v>
      </c>
      <c r="M86" s="463"/>
      <c r="N86" s="153"/>
      <c r="O86" s="153"/>
      <c r="P86" s="203"/>
      <c r="Q86" s="194"/>
      <c r="Y86" s="47" t="s">
        <v>39</v>
      </c>
      <c r="Z86" s="27">
        <f>U77</f>
        <v>0</v>
      </c>
    </row>
    <row r="87" spans="2:26" ht="15.75" customHeight="1" thickBot="1" x14ac:dyDescent="0.3">
      <c r="B87" s="337">
        <f t="shared" si="2"/>
        <v>70</v>
      </c>
      <c r="C87" s="556"/>
      <c r="D87" s="559"/>
      <c r="E87" s="567"/>
      <c r="F87" s="570"/>
      <c r="G87" s="124" t="s">
        <v>40</v>
      </c>
      <c r="H87" s="204" t="s">
        <v>237</v>
      </c>
      <c r="I87" s="501"/>
      <c r="J87" s="549"/>
      <c r="K87" s="120" t="s">
        <v>23</v>
      </c>
      <c r="L87" s="43" t="s">
        <v>23</v>
      </c>
      <c r="M87" s="463"/>
      <c r="N87" s="153"/>
      <c r="O87" s="153"/>
      <c r="P87" s="203"/>
      <c r="Q87" s="194"/>
      <c r="Y87" s="48" t="s">
        <v>43</v>
      </c>
      <c r="Z87" s="49">
        <f>T77</f>
        <v>0</v>
      </c>
    </row>
    <row r="88" spans="2:26" ht="15.75" customHeight="1" thickBot="1" x14ac:dyDescent="0.3">
      <c r="B88" s="337">
        <f t="shared" si="2"/>
        <v>71</v>
      </c>
      <c r="C88" s="556"/>
      <c r="D88" s="559"/>
      <c r="E88" s="567"/>
      <c r="F88" s="570"/>
      <c r="G88" s="39" t="s">
        <v>44</v>
      </c>
      <c r="H88" s="129" t="s">
        <v>238</v>
      </c>
      <c r="I88" s="501"/>
      <c r="J88" s="549"/>
      <c r="K88" s="120" t="s">
        <v>23</v>
      </c>
      <c r="L88" s="43" t="s">
        <v>23</v>
      </c>
      <c r="M88" s="463"/>
      <c r="N88" s="153"/>
      <c r="O88" s="153"/>
      <c r="P88" s="203"/>
      <c r="Q88" s="194"/>
      <c r="Y88" s="50"/>
      <c r="Z88" s="50"/>
    </row>
    <row r="89" spans="2:26" ht="15.75" customHeight="1" thickBot="1" x14ac:dyDescent="0.3">
      <c r="B89" s="337">
        <f t="shared" si="2"/>
        <v>72</v>
      </c>
      <c r="C89" s="556"/>
      <c r="D89" s="559"/>
      <c r="E89" s="567"/>
      <c r="F89" s="570"/>
      <c r="G89" s="324" t="s">
        <v>47</v>
      </c>
      <c r="H89" s="129" t="s">
        <v>239</v>
      </c>
      <c r="I89" s="501"/>
      <c r="J89" s="549"/>
      <c r="K89" s="120" t="s">
        <v>23</v>
      </c>
      <c r="L89" s="43" t="s">
        <v>23</v>
      </c>
      <c r="M89" s="463"/>
      <c r="N89" s="153"/>
      <c r="O89" s="153"/>
      <c r="P89" s="203"/>
      <c r="Q89" s="194"/>
      <c r="Y89" s="60" t="s">
        <v>50</v>
      </c>
      <c r="Z89" s="61">
        <f>W77</f>
        <v>6</v>
      </c>
    </row>
    <row r="90" spans="2:26" ht="15.75" customHeight="1" x14ac:dyDescent="0.25">
      <c r="B90" s="337">
        <f t="shared" si="2"/>
        <v>73</v>
      </c>
      <c r="C90" s="556"/>
      <c r="D90" s="559"/>
      <c r="E90" s="567"/>
      <c r="F90" s="570"/>
      <c r="G90" s="324" t="s">
        <v>147</v>
      </c>
      <c r="H90" s="129" t="s">
        <v>240</v>
      </c>
      <c r="I90" s="501"/>
      <c r="J90" s="572"/>
      <c r="K90" s="334"/>
      <c r="L90" s="180"/>
      <c r="M90" s="463"/>
      <c r="N90" s="181"/>
      <c r="O90" s="181"/>
      <c r="P90" s="182"/>
      <c r="Q90" s="349"/>
      <c r="Y90" s="357"/>
      <c r="Z90" s="358"/>
    </row>
    <row r="91" spans="2:26" ht="30" x14ac:dyDescent="0.25">
      <c r="B91" s="337">
        <f t="shared" si="2"/>
        <v>74</v>
      </c>
      <c r="C91" s="556"/>
      <c r="D91" s="559"/>
      <c r="E91" s="567"/>
      <c r="F91" s="570"/>
      <c r="G91" s="324" t="s">
        <v>149</v>
      </c>
      <c r="H91" s="40" t="s">
        <v>207</v>
      </c>
      <c r="I91" s="465" t="s">
        <v>417</v>
      </c>
      <c r="J91" s="572"/>
      <c r="K91" s="334"/>
      <c r="L91" s="180"/>
      <c r="M91" s="463"/>
      <c r="N91" s="181"/>
      <c r="O91" s="181"/>
      <c r="P91" s="181"/>
      <c r="Q91" s="349"/>
      <c r="Y91" s="357"/>
      <c r="Z91" s="358"/>
    </row>
    <row r="92" spans="2:26" ht="28.5" customHeight="1" thickBot="1" x14ac:dyDescent="0.3">
      <c r="B92" s="337">
        <f t="shared" si="2"/>
        <v>75</v>
      </c>
      <c r="C92" s="556"/>
      <c r="D92" s="559"/>
      <c r="E92" s="568"/>
      <c r="F92" s="571"/>
      <c r="G92" s="324" t="s">
        <v>151</v>
      </c>
      <c r="H92" s="53" t="s">
        <v>208</v>
      </c>
      <c r="I92" s="575"/>
      <c r="J92" s="550"/>
      <c r="K92" s="122" t="s">
        <v>23</v>
      </c>
      <c r="L92" s="56" t="s">
        <v>23</v>
      </c>
      <c r="M92" s="551"/>
      <c r="N92" s="160"/>
      <c r="O92" s="160"/>
      <c r="P92" s="183"/>
      <c r="Q92" s="317"/>
    </row>
    <row r="93" spans="2:26" ht="221.25" customHeight="1" thickBot="1" x14ac:dyDescent="0.3">
      <c r="B93" s="238">
        <f t="shared" si="2"/>
        <v>76</v>
      </c>
      <c r="C93" s="556"/>
      <c r="D93" s="559"/>
      <c r="E93" s="350" t="s">
        <v>241</v>
      </c>
      <c r="F93" s="351" t="s">
        <v>242</v>
      </c>
      <c r="G93" s="186" t="s">
        <v>30</v>
      </c>
      <c r="H93" s="205" t="s">
        <v>243</v>
      </c>
      <c r="I93" s="206" t="s">
        <v>438</v>
      </c>
      <c r="J93" s="207" t="s">
        <v>244</v>
      </c>
      <c r="K93" s="208" t="s">
        <v>23</v>
      </c>
      <c r="L93" s="209" t="s">
        <v>23</v>
      </c>
      <c r="M93" s="210" t="s">
        <v>219</v>
      </c>
      <c r="N93" s="211"/>
      <c r="O93" s="211"/>
      <c r="P93" s="211"/>
      <c r="Q93" s="317"/>
      <c r="Y93" s="62" t="s">
        <v>59</v>
      </c>
      <c r="Z93" s="63" t="e">
        <f>(Z85*1)/Z84</f>
        <v>#DIV/0!</v>
      </c>
    </row>
    <row r="94" spans="2:26" ht="60.75" thickBot="1" x14ac:dyDescent="0.3">
      <c r="B94" s="176">
        <f t="shared" si="2"/>
        <v>77</v>
      </c>
      <c r="C94" s="556"/>
      <c r="D94" s="559"/>
      <c r="E94" s="352" t="s">
        <v>245</v>
      </c>
      <c r="F94" s="353" t="s">
        <v>246</v>
      </c>
      <c r="G94" s="82" t="s">
        <v>30</v>
      </c>
      <c r="H94" s="83" t="s">
        <v>247</v>
      </c>
      <c r="I94" s="87" t="s">
        <v>248</v>
      </c>
      <c r="J94" s="88" t="s">
        <v>218</v>
      </c>
      <c r="K94" s="115" t="s">
        <v>23</v>
      </c>
      <c r="L94" s="112" t="s">
        <v>23</v>
      </c>
      <c r="M94" s="113" t="s">
        <v>219</v>
      </c>
      <c r="N94" s="212"/>
      <c r="O94" s="212"/>
      <c r="P94" s="213"/>
      <c r="Q94" s="346"/>
      <c r="Y94" s="47" t="s">
        <v>61</v>
      </c>
      <c r="Z94" s="64" t="e">
        <f>(Z87*1)/Z84</f>
        <v>#DIV/0!</v>
      </c>
    </row>
    <row r="95" spans="2:26" ht="75.75" customHeight="1" thickBot="1" x14ac:dyDescent="0.3">
      <c r="B95" s="400"/>
      <c r="C95" s="556"/>
      <c r="D95" s="559"/>
      <c r="E95" s="542" t="s">
        <v>249</v>
      </c>
      <c r="F95" s="545" t="s">
        <v>250</v>
      </c>
      <c r="G95" s="29"/>
      <c r="H95" s="30" t="s">
        <v>251</v>
      </c>
      <c r="I95" s="214"/>
      <c r="J95" s="548" t="s">
        <v>252</v>
      </c>
      <c r="K95" s="34" t="s">
        <v>23</v>
      </c>
      <c r="L95" s="33" t="s">
        <v>23</v>
      </c>
      <c r="M95" s="462" t="s">
        <v>253</v>
      </c>
      <c r="N95" s="179"/>
      <c r="O95" s="179"/>
      <c r="P95" s="179"/>
      <c r="Q95" s="179"/>
      <c r="Y95" s="65" t="s">
        <v>39</v>
      </c>
      <c r="Z95" s="66" t="e">
        <f>(Z86*1)/Z84</f>
        <v>#DIV/0!</v>
      </c>
    </row>
    <row r="96" spans="2:26" ht="15.75" customHeight="1" x14ac:dyDescent="0.25">
      <c r="B96" s="337">
        <f>B94+1</f>
        <v>78</v>
      </c>
      <c r="C96" s="556"/>
      <c r="D96" s="559"/>
      <c r="E96" s="543"/>
      <c r="F96" s="546" t="s">
        <v>250</v>
      </c>
      <c r="G96" s="39" t="s">
        <v>30</v>
      </c>
      <c r="H96" s="129" t="s">
        <v>254</v>
      </c>
      <c r="I96" s="41" t="s">
        <v>255</v>
      </c>
      <c r="J96" s="549"/>
      <c r="K96" s="44" t="s">
        <v>23</v>
      </c>
      <c r="L96" s="43" t="s">
        <v>23</v>
      </c>
      <c r="M96" s="463"/>
      <c r="N96" s="215"/>
      <c r="O96" s="215"/>
      <c r="P96" s="216"/>
      <c r="Q96" s="347"/>
    </row>
    <row r="97" spans="2:26" ht="15.75" customHeight="1" x14ac:dyDescent="0.25">
      <c r="B97" s="337">
        <f t="shared" si="2"/>
        <v>79</v>
      </c>
      <c r="C97" s="556"/>
      <c r="D97" s="559"/>
      <c r="E97" s="543"/>
      <c r="F97" s="546" t="s">
        <v>250</v>
      </c>
      <c r="G97" s="39" t="s">
        <v>36</v>
      </c>
      <c r="H97" s="129" t="s">
        <v>256</v>
      </c>
      <c r="I97" s="217"/>
      <c r="J97" s="549"/>
      <c r="K97" s="44" t="s">
        <v>23</v>
      </c>
      <c r="L97" s="43" t="s">
        <v>23</v>
      </c>
      <c r="M97" s="463"/>
      <c r="N97" s="153"/>
      <c r="O97" s="153"/>
      <c r="P97" s="203"/>
      <c r="Q97" s="347"/>
    </row>
    <row r="98" spans="2:26" ht="30.75" customHeight="1" thickBot="1" x14ac:dyDescent="0.3">
      <c r="B98" s="51">
        <f t="shared" si="2"/>
        <v>80</v>
      </c>
      <c r="C98" s="556"/>
      <c r="D98" s="559"/>
      <c r="E98" s="544"/>
      <c r="F98" s="547" t="s">
        <v>250</v>
      </c>
      <c r="G98" s="52" t="s">
        <v>40</v>
      </c>
      <c r="H98" s="146" t="s">
        <v>257</v>
      </c>
      <c r="I98" s="218"/>
      <c r="J98" s="550"/>
      <c r="K98" s="57" t="s">
        <v>23</v>
      </c>
      <c r="L98" s="56" t="s">
        <v>23</v>
      </c>
      <c r="M98" s="551"/>
      <c r="N98" s="160"/>
      <c r="O98" s="160"/>
      <c r="P98" s="183"/>
      <c r="Q98" s="348"/>
    </row>
    <row r="99" spans="2:26" ht="30.75" thickBot="1" x14ac:dyDescent="0.3">
      <c r="B99" s="15">
        <f t="shared" si="2"/>
        <v>81</v>
      </c>
      <c r="C99" s="557"/>
      <c r="D99" s="560"/>
      <c r="E99" s="350" t="s">
        <v>258</v>
      </c>
      <c r="F99" s="351" t="s">
        <v>259</v>
      </c>
      <c r="G99" s="186" t="s">
        <v>30</v>
      </c>
      <c r="H99" s="187" t="s">
        <v>260</v>
      </c>
      <c r="I99" s="219" t="s">
        <v>261</v>
      </c>
      <c r="J99" s="220"/>
      <c r="K99" s="115"/>
      <c r="L99" s="112" t="s">
        <v>23</v>
      </c>
      <c r="M99" s="113" t="s">
        <v>262</v>
      </c>
      <c r="N99" s="212"/>
      <c r="O99" s="212"/>
      <c r="P99" s="213"/>
      <c r="Q99" s="308"/>
    </row>
    <row r="100" spans="2:26" ht="45" x14ac:dyDescent="0.25">
      <c r="B100" s="400"/>
      <c r="C100" s="503">
        <v>7</v>
      </c>
      <c r="D100" s="552" t="s">
        <v>263</v>
      </c>
      <c r="E100" s="532" t="s">
        <v>264</v>
      </c>
      <c r="F100" s="514" t="s">
        <v>265</v>
      </c>
      <c r="G100" s="29" t="s">
        <v>53</v>
      </c>
      <c r="H100" s="30" t="s">
        <v>266</v>
      </c>
      <c r="I100" s="31" t="s">
        <v>267</v>
      </c>
      <c r="J100" s="482" t="s">
        <v>268</v>
      </c>
      <c r="K100" s="118" t="s">
        <v>23</v>
      </c>
      <c r="L100" s="33" t="s">
        <v>23</v>
      </c>
      <c r="M100" s="173"/>
      <c r="N100" s="179"/>
      <c r="O100" s="179"/>
      <c r="P100" s="179"/>
      <c r="Q100" s="179"/>
      <c r="S100" s="24" t="s">
        <v>16</v>
      </c>
      <c r="T100" s="24" t="s">
        <v>17</v>
      </c>
      <c r="U100" s="25" t="s">
        <v>18</v>
      </c>
      <c r="V100" s="25" t="s">
        <v>85</v>
      </c>
      <c r="W100" s="25" t="s">
        <v>25</v>
      </c>
      <c r="Y100" s="530" t="s">
        <v>263</v>
      </c>
      <c r="Z100" s="531"/>
    </row>
    <row r="101" spans="2:26" ht="30" x14ac:dyDescent="0.25">
      <c r="B101" s="337">
        <f>B99+1</f>
        <v>82</v>
      </c>
      <c r="C101" s="504"/>
      <c r="D101" s="553" t="s">
        <v>263</v>
      </c>
      <c r="E101" s="537"/>
      <c r="F101" s="515"/>
      <c r="G101" s="39" t="s">
        <v>30</v>
      </c>
      <c r="H101" s="129" t="s">
        <v>269</v>
      </c>
      <c r="I101" s="41" t="s">
        <v>270</v>
      </c>
      <c r="J101" s="554"/>
      <c r="K101" s="120" t="s">
        <v>23</v>
      </c>
      <c r="L101" s="43" t="s">
        <v>23</v>
      </c>
      <c r="M101" s="44" t="s">
        <v>271</v>
      </c>
      <c r="N101" s="215"/>
      <c r="O101" s="215"/>
      <c r="P101" s="221"/>
      <c r="Q101" s="307"/>
      <c r="S101" s="37">
        <f>SUM(N100:N116)</f>
        <v>0</v>
      </c>
      <c r="T101" s="37">
        <f>SUM(O100:O116)</f>
        <v>0</v>
      </c>
      <c r="U101" s="37">
        <f>SUM(P100:P116)</f>
        <v>0</v>
      </c>
      <c r="V101" s="37">
        <f>SUM(S101:U101)</f>
        <v>0</v>
      </c>
      <c r="W101" s="37">
        <v>6</v>
      </c>
      <c r="Y101" s="26" t="s">
        <v>26</v>
      </c>
      <c r="Z101" s="27">
        <f>V101</f>
        <v>0</v>
      </c>
    </row>
    <row r="102" spans="2:26" ht="60" customHeight="1" x14ac:dyDescent="0.25">
      <c r="B102" s="337">
        <f t="shared" si="2"/>
        <v>83</v>
      </c>
      <c r="C102" s="504"/>
      <c r="D102" s="553" t="s">
        <v>263</v>
      </c>
      <c r="E102" s="537"/>
      <c r="F102" s="515"/>
      <c r="G102" s="39" t="s">
        <v>36</v>
      </c>
      <c r="H102" s="129" t="s">
        <v>272</v>
      </c>
      <c r="I102" s="41" t="s">
        <v>273</v>
      </c>
      <c r="J102" s="554"/>
      <c r="K102" s="120" t="s">
        <v>23</v>
      </c>
      <c r="L102" s="43" t="s">
        <v>23</v>
      </c>
      <c r="M102" s="44" t="s">
        <v>274</v>
      </c>
      <c r="N102" s="215"/>
      <c r="O102" s="215"/>
      <c r="P102" s="221"/>
      <c r="Q102" s="307"/>
      <c r="Y102" s="26" t="s">
        <v>35</v>
      </c>
      <c r="Z102" s="27">
        <f>S101</f>
        <v>0</v>
      </c>
    </row>
    <row r="103" spans="2:26" ht="60" customHeight="1" x14ac:dyDescent="0.25">
      <c r="B103" s="337">
        <f t="shared" si="2"/>
        <v>84</v>
      </c>
      <c r="C103" s="504"/>
      <c r="D103" s="553" t="s">
        <v>263</v>
      </c>
      <c r="E103" s="537"/>
      <c r="F103" s="515"/>
      <c r="G103" s="39" t="s">
        <v>40</v>
      </c>
      <c r="H103" s="222" t="s">
        <v>275</v>
      </c>
      <c r="I103" s="41" t="s">
        <v>276</v>
      </c>
      <c r="J103" s="554"/>
      <c r="K103" s="120" t="s">
        <v>23</v>
      </c>
      <c r="L103" s="43" t="s">
        <v>23</v>
      </c>
      <c r="M103" s="44" t="s">
        <v>219</v>
      </c>
      <c r="N103" s="215"/>
      <c r="O103" s="215"/>
      <c r="P103" s="221"/>
      <c r="Q103" s="307"/>
      <c r="Y103" s="47" t="s">
        <v>39</v>
      </c>
      <c r="Z103" s="27">
        <f>U101</f>
        <v>0</v>
      </c>
    </row>
    <row r="104" spans="2:26" ht="30.75" thickBot="1" x14ac:dyDescent="0.3">
      <c r="B104" s="51">
        <f t="shared" si="2"/>
        <v>85</v>
      </c>
      <c r="C104" s="504"/>
      <c r="D104" s="553"/>
      <c r="E104" s="533"/>
      <c r="F104" s="534"/>
      <c r="G104" s="52" t="s">
        <v>44</v>
      </c>
      <c r="H104" s="313" t="s">
        <v>416</v>
      </c>
      <c r="I104" s="54"/>
      <c r="J104" s="483"/>
      <c r="K104" s="122" t="s">
        <v>23</v>
      </c>
      <c r="L104" s="56" t="s">
        <v>23</v>
      </c>
      <c r="M104" s="57" t="s">
        <v>84</v>
      </c>
      <c r="N104" s="223"/>
      <c r="O104" s="223"/>
      <c r="P104" s="224"/>
      <c r="Q104" s="309"/>
      <c r="Y104" s="48" t="s">
        <v>43</v>
      </c>
      <c r="Z104" s="49">
        <f>T101</f>
        <v>0</v>
      </c>
    </row>
    <row r="105" spans="2:26" ht="60.75" thickBot="1" x14ac:dyDescent="0.3">
      <c r="B105" s="15">
        <f t="shared" si="2"/>
        <v>86</v>
      </c>
      <c r="C105" s="504"/>
      <c r="D105" s="553" t="s">
        <v>263</v>
      </c>
      <c r="E105" s="225" t="s">
        <v>277</v>
      </c>
      <c r="F105" s="226" t="s">
        <v>278</v>
      </c>
      <c r="G105" s="107" t="s">
        <v>30</v>
      </c>
      <c r="H105" s="117" t="s">
        <v>279</v>
      </c>
      <c r="I105" s="109" t="s">
        <v>280</v>
      </c>
      <c r="J105" s="110" t="s">
        <v>281</v>
      </c>
      <c r="K105" s="115" t="s">
        <v>23</v>
      </c>
      <c r="L105" s="112" t="s">
        <v>23</v>
      </c>
      <c r="M105" s="113" t="s">
        <v>262</v>
      </c>
      <c r="N105" s="212"/>
      <c r="O105" s="212"/>
      <c r="P105" s="212"/>
      <c r="Q105" s="308"/>
      <c r="Y105" s="50"/>
      <c r="Z105" s="50"/>
    </row>
    <row r="106" spans="2:26" ht="60" customHeight="1" thickBot="1" x14ac:dyDescent="0.3">
      <c r="B106" s="336">
        <f t="shared" si="2"/>
        <v>87</v>
      </c>
      <c r="C106" s="504"/>
      <c r="D106" s="553" t="s">
        <v>263</v>
      </c>
      <c r="E106" s="532" t="s">
        <v>282</v>
      </c>
      <c r="F106" s="514" t="s">
        <v>283</v>
      </c>
      <c r="G106" s="29" t="s">
        <v>30</v>
      </c>
      <c r="H106" s="30" t="s">
        <v>284</v>
      </c>
      <c r="I106" s="535" t="s">
        <v>285</v>
      </c>
      <c r="J106" s="227"/>
      <c r="K106" s="118" t="s">
        <v>23</v>
      </c>
      <c r="L106" s="33" t="s">
        <v>23</v>
      </c>
      <c r="M106" s="34" t="s">
        <v>262</v>
      </c>
      <c r="N106" s="228"/>
      <c r="O106" s="228"/>
      <c r="P106" s="330"/>
      <c r="Q106" s="318"/>
      <c r="Y106" s="60" t="s">
        <v>50</v>
      </c>
      <c r="Z106" s="61">
        <f>W101</f>
        <v>6</v>
      </c>
    </row>
    <row r="107" spans="2:26" ht="55.5" customHeight="1" thickBot="1" x14ac:dyDescent="0.3">
      <c r="B107" s="238">
        <f t="shared" si="2"/>
        <v>88</v>
      </c>
      <c r="C107" s="504"/>
      <c r="D107" s="553" t="s">
        <v>263</v>
      </c>
      <c r="E107" s="533"/>
      <c r="F107" s="534" t="s">
        <v>283</v>
      </c>
      <c r="G107" s="52" t="s">
        <v>36</v>
      </c>
      <c r="H107" s="53" t="s">
        <v>286</v>
      </c>
      <c r="I107" s="536"/>
      <c r="J107" s="230"/>
      <c r="K107" s="122"/>
      <c r="L107" s="56" t="s">
        <v>23</v>
      </c>
      <c r="M107" s="57" t="s">
        <v>287</v>
      </c>
      <c r="N107" s="223"/>
      <c r="O107" s="223"/>
      <c r="P107" s="223"/>
      <c r="Q107" s="162"/>
    </row>
    <row r="108" spans="2:26" ht="30" x14ac:dyDescent="0.25">
      <c r="B108" s="362">
        <f t="shared" si="2"/>
        <v>89</v>
      </c>
      <c r="C108" s="504"/>
      <c r="D108" s="553" t="s">
        <v>263</v>
      </c>
      <c r="E108" s="532" t="s">
        <v>288</v>
      </c>
      <c r="F108" s="514" t="s">
        <v>289</v>
      </c>
      <c r="G108" s="29" t="s">
        <v>30</v>
      </c>
      <c r="H108" s="30" t="s">
        <v>290</v>
      </c>
      <c r="I108" s="214"/>
      <c r="J108" s="476" t="s">
        <v>291</v>
      </c>
      <c r="K108" s="118" t="s">
        <v>23</v>
      </c>
      <c r="L108" s="33" t="s">
        <v>23</v>
      </c>
      <c r="M108" s="173" t="s">
        <v>262</v>
      </c>
      <c r="N108" s="178"/>
      <c r="O108" s="178"/>
      <c r="P108" s="179"/>
      <c r="Q108" s="539"/>
      <c r="Y108" s="62" t="s">
        <v>59</v>
      </c>
      <c r="Z108" s="63" t="e">
        <f>(Z102*1)/Z101</f>
        <v>#DIV/0!</v>
      </c>
    </row>
    <row r="109" spans="2:26" ht="45" x14ac:dyDescent="0.25">
      <c r="B109" s="337">
        <f t="shared" si="2"/>
        <v>90</v>
      </c>
      <c r="C109" s="504"/>
      <c r="D109" s="553" t="s">
        <v>263</v>
      </c>
      <c r="E109" s="537"/>
      <c r="F109" s="515" t="s">
        <v>289</v>
      </c>
      <c r="G109" s="39" t="s">
        <v>36</v>
      </c>
      <c r="H109" s="40" t="s">
        <v>292</v>
      </c>
      <c r="I109" s="217"/>
      <c r="J109" s="538"/>
      <c r="K109" s="120" t="s">
        <v>23</v>
      </c>
      <c r="L109" s="43" t="s">
        <v>23</v>
      </c>
      <c r="M109" s="177" t="s">
        <v>262</v>
      </c>
      <c r="N109" s="153"/>
      <c r="O109" s="153"/>
      <c r="P109" s="203"/>
      <c r="Q109" s="540"/>
      <c r="Y109" s="47" t="s">
        <v>61</v>
      </c>
      <c r="Z109" s="64" t="e">
        <f>(Z104*1)/Z101</f>
        <v>#DIV/0!</v>
      </c>
    </row>
    <row r="110" spans="2:26" ht="45.75" thickBot="1" x14ac:dyDescent="0.3">
      <c r="B110" s="51">
        <f t="shared" si="2"/>
        <v>91</v>
      </c>
      <c r="C110" s="504"/>
      <c r="D110" s="553" t="s">
        <v>263</v>
      </c>
      <c r="E110" s="533"/>
      <c r="F110" s="534" t="s">
        <v>289</v>
      </c>
      <c r="G110" s="52" t="s">
        <v>40</v>
      </c>
      <c r="H110" s="53" t="s">
        <v>293</v>
      </c>
      <c r="I110" s="218"/>
      <c r="J110" s="477"/>
      <c r="K110" s="122" t="s">
        <v>23</v>
      </c>
      <c r="L110" s="56" t="s">
        <v>23</v>
      </c>
      <c r="M110" s="188" t="s">
        <v>262</v>
      </c>
      <c r="N110" s="160"/>
      <c r="O110" s="160"/>
      <c r="P110" s="183"/>
      <c r="Q110" s="541"/>
      <c r="Y110" s="65" t="s">
        <v>39</v>
      </c>
      <c r="Z110" s="66" t="e">
        <f>(Z103*1)/Z101</f>
        <v>#DIV/0!</v>
      </c>
    </row>
    <row r="111" spans="2:26" ht="72.75" customHeight="1" thickBot="1" x14ac:dyDescent="0.3">
      <c r="B111" s="363">
        <f t="shared" si="2"/>
        <v>92</v>
      </c>
      <c r="C111" s="504"/>
      <c r="D111" s="553" t="s">
        <v>263</v>
      </c>
      <c r="E111" s="225" t="s">
        <v>294</v>
      </c>
      <c r="F111" s="226" t="s">
        <v>295</v>
      </c>
      <c r="G111" s="107" t="s">
        <v>30</v>
      </c>
      <c r="H111" s="117" t="s">
        <v>296</v>
      </c>
      <c r="I111" s="109" t="s">
        <v>297</v>
      </c>
      <c r="J111" s="110" t="s">
        <v>298</v>
      </c>
      <c r="K111" s="115"/>
      <c r="L111" s="112" t="s">
        <v>23</v>
      </c>
      <c r="M111" s="231"/>
      <c r="N111" s="232"/>
      <c r="O111" s="232"/>
      <c r="P111" s="232"/>
      <c r="Q111" s="317"/>
    </row>
    <row r="112" spans="2:26" ht="91.5" customHeight="1" x14ac:dyDescent="0.25">
      <c r="B112" s="400"/>
      <c r="C112" s="504"/>
      <c r="D112" s="553" t="s">
        <v>263</v>
      </c>
      <c r="E112" s="532" t="s">
        <v>299</v>
      </c>
      <c r="F112" s="514" t="s">
        <v>300</v>
      </c>
      <c r="G112" s="29"/>
      <c r="H112" s="30" t="s">
        <v>301</v>
      </c>
      <c r="I112" s="30" t="s">
        <v>418</v>
      </c>
      <c r="J112" s="459"/>
      <c r="K112" s="118"/>
      <c r="L112" s="33" t="s">
        <v>23</v>
      </c>
      <c r="M112" s="234" t="s">
        <v>71</v>
      </c>
      <c r="N112" s="365"/>
      <c r="O112" s="366"/>
      <c r="P112" s="229"/>
      <c r="Q112" s="367"/>
    </row>
    <row r="113" spans="2:26" ht="18.75" customHeight="1" x14ac:dyDescent="0.25">
      <c r="B113" s="337">
        <f>B111+1</f>
        <v>93</v>
      </c>
      <c r="C113" s="504"/>
      <c r="D113" s="553" t="s">
        <v>263</v>
      </c>
      <c r="E113" s="537"/>
      <c r="F113" s="515"/>
      <c r="G113" s="39" t="s">
        <v>30</v>
      </c>
      <c r="H113" s="235" t="s">
        <v>302</v>
      </c>
      <c r="I113" s="359"/>
      <c r="J113" s="460"/>
      <c r="K113" s="120"/>
      <c r="L113" s="43" t="s">
        <v>23</v>
      </c>
      <c r="M113" s="236" t="s">
        <v>71</v>
      </c>
      <c r="N113" s="237"/>
      <c r="O113" s="153"/>
      <c r="P113" s="203"/>
      <c r="Q113" s="364"/>
    </row>
    <row r="114" spans="2:26" ht="18.75" customHeight="1" x14ac:dyDescent="0.25">
      <c r="B114" s="337">
        <f t="shared" si="2"/>
        <v>94</v>
      </c>
      <c r="C114" s="504"/>
      <c r="D114" s="553" t="s">
        <v>263</v>
      </c>
      <c r="E114" s="537"/>
      <c r="F114" s="515"/>
      <c r="G114" s="39" t="s">
        <v>36</v>
      </c>
      <c r="H114" s="235" t="s">
        <v>303</v>
      </c>
      <c r="I114" s="359"/>
      <c r="J114" s="460"/>
      <c r="K114" s="120"/>
      <c r="L114" s="43" t="s">
        <v>23</v>
      </c>
      <c r="M114" s="236" t="s">
        <v>71</v>
      </c>
      <c r="N114" s="237"/>
      <c r="O114" s="153"/>
      <c r="P114" s="203"/>
      <c r="Q114" s="364"/>
    </row>
    <row r="115" spans="2:26" ht="18.75" customHeight="1" x14ac:dyDescent="0.25">
      <c r="B115" s="337">
        <f t="shared" si="2"/>
        <v>95</v>
      </c>
      <c r="C115" s="504"/>
      <c r="D115" s="553" t="s">
        <v>263</v>
      </c>
      <c r="E115" s="537"/>
      <c r="F115" s="515"/>
      <c r="G115" s="39" t="s">
        <v>40</v>
      </c>
      <c r="H115" s="40" t="s">
        <v>304</v>
      </c>
      <c r="I115" s="359"/>
      <c r="J115" s="460"/>
      <c r="K115" s="120"/>
      <c r="L115" s="43" t="s">
        <v>23</v>
      </c>
      <c r="M115" s="236" t="s">
        <v>71</v>
      </c>
      <c r="N115" s="237"/>
      <c r="O115" s="153"/>
      <c r="P115" s="203"/>
      <c r="Q115" s="364"/>
    </row>
    <row r="116" spans="2:26" ht="18.75" customHeight="1" thickBot="1" x14ac:dyDescent="0.3">
      <c r="B116" s="51">
        <f t="shared" si="2"/>
        <v>96</v>
      </c>
      <c r="C116" s="504"/>
      <c r="D116" s="553" t="s">
        <v>263</v>
      </c>
      <c r="E116" s="555"/>
      <c r="F116" s="516"/>
      <c r="G116" s="239" t="s">
        <v>44</v>
      </c>
      <c r="H116" s="240" t="s">
        <v>305</v>
      </c>
      <c r="I116" s="187"/>
      <c r="J116" s="461"/>
      <c r="K116" s="241"/>
      <c r="L116" s="242" t="s">
        <v>23</v>
      </c>
      <c r="M116" s="243" t="s">
        <v>71</v>
      </c>
      <c r="N116" s="244"/>
      <c r="O116" s="245"/>
      <c r="P116" s="246"/>
      <c r="Q116" s="368"/>
    </row>
    <row r="117" spans="2:26" ht="75.75" customHeight="1" thickBot="1" x14ac:dyDescent="0.3">
      <c r="B117" s="15">
        <f t="shared" si="2"/>
        <v>97</v>
      </c>
      <c r="C117" s="490">
        <v>8</v>
      </c>
      <c r="D117" s="517" t="s">
        <v>306</v>
      </c>
      <c r="E117" s="247" t="s">
        <v>307</v>
      </c>
      <c r="F117" s="248" t="s">
        <v>308</v>
      </c>
      <c r="G117" s="107" t="s">
        <v>30</v>
      </c>
      <c r="H117" s="117" t="s">
        <v>309</v>
      </c>
      <c r="I117" s="109" t="s">
        <v>310</v>
      </c>
      <c r="J117" s="110" t="s">
        <v>311</v>
      </c>
      <c r="K117" s="115" t="s">
        <v>23</v>
      </c>
      <c r="L117" s="112" t="s">
        <v>23</v>
      </c>
      <c r="M117" s="113" t="s">
        <v>312</v>
      </c>
      <c r="N117" s="212"/>
      <c r="O117" s="212"/>
      <c r="P117" s="213"/>
      <c r="Q117" s="317"/>
      <c r="S117" s="24" t="s">
        <v>16</v>
      </c>
      <c r="T117" s="24" t="s">
        <v>17</v>
      </c>
      <c r="U117" s="25" t="s">
        <v>18</v>
      </c>
      <c r="V117" s="25" t="s">
        <v>85</v>
      </c>
      <c r="W117" s="25" t="s">
        <v>25</v>
      </c>
      <c r="Y117" s="523" t="s">
        <v>306</v>
      </c>
      <c r="Z117" s="524"/>
    </row>
    <row r="118" spans="2:26" ht="60.75" customHeight="1" thickBot="1" x14ac:dyDescent="0.3">
      <c r="B118" s="15">
        <f t="shared" si="2"/>
        <v>98</v>
      </c>
      <c r="C118" s="491"/>
      <c r="D118" s="518"/>
      <c r="E118" s="247" t="s">
        <v>313</v>
      </c>
      <c r="F118" s="248" t="s">
        <v>314</v>
      </c>
      <c r="G118" s="107" t="s">
        <v>30</v>
      </c>
      <c r="H118" s="117" t="s">
        <v>315</v>
      </c>
      <c r="I118" s="249"/>
      <c r="J118" s="110" t="s">
        <v>316</v>
      </c>
      <c r="K118" s="115" t="s">
        <v>23</v>
      </c>
      <c r="L118" s="112" t="s">
        <v>23</v>
      </c>
      <c r="M118" s="231"/>
      <c r="N118" s="232"/>
      <c r="O118" s="232"/>
      <c r="P118" s="233"/>
      <c r="Q118" s="316"/>
      <c r="S118" s="37">
        <f>SUM(N117:N121)</f>
        <v>0</v>
      </c>
      <c r="T118" s="37">
        <f>SUM(O117:O121)</f>
        <v>0</v>
      </c>
      <c r="U118" s="37">
        <f>SUM(P117:P121)</f>
        <v>0</v>
      </c>
      <c r="V118" s="37">
        <f>SUM(S118:U118)</f>
        <v>0</v>
      </c>
      <c r="W118" s="37">
        <v>4</v>
      </c>
      <c r="Y118" s="26" t="s">
        <v>26</v>
      </c>
      <c r="Z118" s="27">
        <f>V118</f>
        <v>0</v>
      </c>
    </row>
    <row r="119" spans="2:26" ht="98.25" customHeight="1" thickBot="1" x14ac:dyDescent="0.3">
      <c r="B119" s="15">
        <f t="shared" si="2"/>
        <v>99</v>
      </c>
      <c r="C119" s="491"/>
      <c r="D119" s="518"/>
      <c r="E119" s="247" t="s">
        <v>317</v>
      </c>
      <c r="F119" s="248" t="s">
        <v>318</v>
      </c>
      <c r="G119" s="107" t="s">
        <v>30</v>
      </c>
      <c r="H119" s="117" t="s">
        <v>319</v>
      </c>
      <c r="I119" s="109" t="s">
        <v>320</v>
      </c>
      <c r="J119" s="110" t="s">
        <v>321</v>
      </c>
      <c r="K119" s="115" t="s">
        <v>23</v>
      </c>
      <c r="L119" s="112" t="s">
        <v>23</v>
      </c>
      <c r="M119" s="231"/>
      <c r="N119" s="232"/>
      <c r="O119" s="232"/>
      <c r="P119" s="233"/>
      <c r="Q119" s="308"/>
      <c r="Y119" s="26" t="s">
        <v>35</v>
      </c>
      <c r="Z119" s="27">
        <f>S118</f>
        <v>0</v>
      </c>
    </row>
    <row r="120" spans="2:26" ht="72" customHeight="1" x14ac:dyDescent="0.25">
      <c r="B120" s="336">
        <f t="shared" si="2"/>
        <v>100</v>
      </c>
      <c r="C120" s="491"/>
      <c r="D120" s="518"/>
      <c r="E120" s="525" t="s">
        <v>322</v>
      </c>
      <c r="F120" s="527" t="s">
        <v>323</v>
      </c>
      <c r="G120" s="82" t="s">
        <v>30</v>
      </c>
      <c r="H120" s="83" t="s">
        <v>324</v>
      </c>
      <c r="I120" s="87" t="s">
        <v>325</v>
      </c>
      <c r="J120" s="476" t="s">
        <v>326</v>
      </c>
      <c r="K120" s="250" t="s">
        <v>23</v>
      </c>
      <c r="L120" s="90" t="s">
        <v>23</v>
      </c>
      <c r="M120" s="251"/>
      <c r="N120" s="174"/>
      <c r="O120" s="174"/>
      <c r="P120" s="175"/>
      <c r="Q120" s="320"/>
      <c r="Y120" s="47" t="s">
        <v>39</v>
      </c>
      <c r="Z120" s="27">
        <f>U118</f>
        <v>0</v>
      </c>
    </row>
    <row r="121" spans="2:26" ht="52.5" customHeight="1" thickBot="1" x14ac:dyDescent="0.3">
      <c r="B121" s="238">
        <f t="shared" si="2"/>
        <v>101</v>
      </c>
      <c r="C121" s="492"/>
      <c r="D121" s="519"/>
      <c r="E121" s="526"/>
      <c r="F121" s="528"/>
      <c r="G121" s="239" t="s">
        <v>36</v>
      </c>
      <c r="H121" s="240" t="s">
        <v>327</v>
      </c>
      <c r="I121" s="252" t="s">
        <v>328</v>
      </c>
      <c r="J121" s="529"/>
      <c r="K121" s="241" t="s">
        <v>23</v>
      </c>
      <c r="L121" s="242" t="s">
        <v>23</v>
      </c>
      <c r="M121" s="253"/>
      <c r="N121" s="254"/>
      <c r="O121" s="255"/>
      <c r="P121" s="256"/>
      <c r="Q121" s="344"/>
      <c r="Y121" s="48" t="s">
        <v>43</v>
      </c>
      <c r="Z121" s="49">
        <f>T118</f>
        <v>0</v>
      </c>
    </row>
    <row r="122" spans="2:26" ht="69.75" customHeight="1" thickBot="1" x14ac:dyDescent="0.3">
      <c r="B122" s="399"/>
      <c r="C122" s="503">
        <v>9</v>
      </c>
      <c r="D122" s="505" t="s">
        <v>329</v>
      </c>
      <c r="E122" s="508" t="s">
        <v>330</v>
      </c>
      <c r="F122" s="511" t="s">
        <v>329</v>
      </c>
      <c r="G122" s="29"/>
      <c r="H122" s="30" t="s">
        <v>331</v>
      </c>
      <c r="I122" s="520" t="s">
        <v>439</v>
      </c>
      <c r="J122" s="459" t="s">
        <v>332</v>
      </c>
      <c r="K122" s="118" t="s">
        <v>23</v>
      </c>
      <c r="L122" s="33" t="s">
        <v>23</v>
      </c>
      <c r="M122" s="257"/>
      <c r="N122" s="369"/>
      <c r="O122" s="370"/>
      <c r="P122" s="258"/>
      <c r="Q122" s="367"/>
      <c r="Y122" s="50"/>
      <c r="Z122" s="50"/>
    </row>
    <row r="123" spans="2:26" ht="69.75" customHeight="1" thickBot="1" x14ac:dyDescent="0.3">
      <c r="B123" s="337">
        <f>B121+1</f>
        <v>102</v>
      </c>
      <c r="C123" s="504"/>
      <c r="D123" s="506"/>
      <c r="E123" s="509"/>
      <c r="F123" s="512"/>
      <c r="G123" s="39" t="s">
        <v>30</v>
      </c>
      <c r="H123" s="129" t="s">
        <v>333</v>
      </c>
      <c r="I123" s="521"/>
      <c r="J123" s="460"/>
      <c r="K123" s="120" t="s">
        <v>23</v>
      </c>
      <c r="L123" s="43" t="s">
        <v>23</v>
      </c>
      <c r="M123" s="259"/>
      <c r="N123" s="260"/>
      <c r="O123" s="153"/>
      <c r="P123" s="261"/>
      <c r="Q123" s="364"/>
      <c r="Y123" s="60" t="s">
        <v>50</v>
      </c>
      <c r="Z123" s="61">
        <f>W118</f>
        <v>4</v>
      </c>
    </row>
    <row r="124" spans="2:26" ht="69.75" customHeight="1" thickBot="1" x14ac:dyDescent="0.3">
      <c r="B124" s="337">
        <f t="shared" si="2"/>
        <v>103</v>
      </c>
      <c r="C124" s="504"/>
      <c r="D124" s="506"/>
      <c r="E124" s="509"/>
      <c r="F124" s="512"/>
      <c r="G124" s="39" t="s">
        <v>36</v>
      </c>
      <c r="H124" s="129" t="s">
        <v>334</v>
      </c>
      <c r="I124" s="522"/>
      <c r="J124" s="460"/>
      <c r="K124" s="120" t="s">
        <v>23</v>
      </c>
      <c r="L124" s="43" t="s">
        <v>23</v>
      </c>
      <c r="M124" s="259"/>
      <c r="N124" s="260"/>
      <c r="O124" s="153"/>
      <c r="P124" s="261"/>
      <c r="Q124" s="364"/>
    </row>
    <row r="125" spans="2:26" ht="30.75" customHeight="1" x14ac:dyDescent="0.25">
      <c r="B125" s="337">
        <f t="shared" si="2"/>
        <v>104</v>
      </c>
      <c r="C125" s="504"/>
      <c r="D125" s="506"/>
      <c r="E125" s="509"/>
      <c r="F125" s="512"/>
      <c r="G125" s="39" t="s">
        <v>40</v>
      </c>
      <c r="H125" s="129" t="s">
        <v>335</v>
      </c>
      <c r="I125" s="396"/>
      <c r="J125" s="460"/>
      <c r="K125" s="120" t="s">
        <v>23</v>
      </c>
      <c r="L125" s="43" t="s">
        <v>23</v>
      </c>
      <c r="M125" s="259"/>
      <c r="N125" s="260"/>
      <c r="O125" s="153"/>
      <c r="P125" s="261"/>
      <c r="Q125" s="364"/>
      <c r="Y125" s="62" t="s">
        <v>59</v>
      </c>
      <c r="Z125" s="63" t="e">
        <f>(Z119*1)/Z118</f>
        <v>#DIV/0!</v>
      </c>
    </row>
    <row r="126" spans="2:26" ht="44.25" customHeight="1" thickBot="1" x14ac:dyDescent="0.3">
      <c r="B126" s="51">
        <f t="shared" si="2"/>
        <v>105</v>
      </c>
      <c r="C126" s="504"/>
      <c r="D126" s="507"/>
      <c r="E126" s="510"/>
      <c r="F126" s="513"/>
      <c r="G126" s="239" t="s">
        <v>44</v>
      </c>
      <c r="H126" s="262" t="s">
        <v>336</v>
      </c>
      <c r="I126" s="397"/>
      <c r="J126" s="461"/>
      <c r="K126" s="241" t="s">
        <v>23</v>
      </c>
      <c r="L126" s="242" t="s">
        <v>23</v>
      </c>
      <c r="M126" s="263"/>
      <c r="N126" s="264"/>
      <c r="O126" s="255"/>
      <c r="P126" s="265"/>
      <c r="Q126" s="368"/>
      <c r="Y126" s="47" t="s">
        <v>61</v>
      </c>
      <c r="Z126" s="64" t="e">
        <f>(Z121*1)/Z118</f>
        <v>#DIV/0!</v>
      </c>
    </row>
    <row r="127" spans="2:26" ht="135.75" thickBot="1" x14ac:dyDescent="0.3">
      <c r="B127" s="401"/>
      <c r="C127" s="490">
        <v>10</v>
      </c>
      <c r="D127" s="493" t="s">
        <v>337</v>
      </c>
      <c r="E127" s="266" t="s">
        <v>338</v>
      </c>
      <c r="F127" s="267" t="s">
        <v>339</v>
      </c>
      <c r="G127" s="107" t="s">
        <v>53</v>
      </c>
      <c r="H127" s="268" t="s">
        <v>424</v>
      </c>
      <c r="I127" s="269"/>
      <c r="J127" s="110" t="s">
        <v>340</v>
      </c>
      <c r="K127" s="332" t="s">
        <v>23</v>
      </c>
      <c r="L127" s="331" t="s">
        <v>23</v>
      </c>
      <c r="M127" s="270"/>
      <c r="N127" s="233"/>
      <c r="O127" s="233"/>
      <c r="P127" s="233"/>
      <c r="Q127" s="371"/>
      <c r="Y127" s="65" t="s">
        <v>39</v>
      </c>
      <c r="Z127" s="66" t="e">
        <f>(Z120*1)/Z118</f>
        <v>#DIV/0!</v>
      </c>
    </row>
    <row r="128" spans="2:26" ht="75.75" thickBot="1" x14ac:dyDescent="0.3">
      <c r="B128" s="400"/>
      <c r="C128" s="491"/>
      <c r="D128" s="494"/>
      <c r="E128" s="454" t="s">
        <v>341</v>
      </c>
      <c r="F128" s="457" t="s">
        <v>342</v>
      </c>
      <c r="G128" s="398" t="s">
        <v>53</v>
      </c>
      <c r="H128" s="271" t="s">
        <v>423</v>
      </c>
      <c r="I128" s="500" t="s">
        <v>422</v>
      </c>
      <c r="J128" s="496" t="s">
        <v>343</v>
      </c>
      <c r="K128" s="102" t="s">
        <v>23</v>
      </c>
      <c r="L128" s="103" t="s">
        <v>23</v>
      </c>
      <c r="M128" s="272"/>
      <c r="N128" s="369"/>
      <c r="O128" s="370"/>
      <c r="P128" s="273"/>
      <c r="Q128" s="367"/>
    </row>
    <row r="129" spans="2:26" ht="15" customHeight="1" x14ac:dyDescent="0.25">
      <c r="B129" s="337">
        <f>B126+1</f>
        <v>106</v>
      </c>
      <c r="C129" s="491"/>
      <c r="D129" s="494"/>
      <c r="E129" s="454"/>
      <c r="F129" s="457"/>
      <c r="G129" s="274" t="s">
        <v>30</v>
      </c>
      <c r="H129" s="275" t="s">
        <v>344</v>
      </c>
      <c r="I129" s="501"/>
      <c r="J129" s="496"/>
      <c r="K129" s="276" t="s">
        <v>23</v>
      </c>
      <c r="L129" s="277" t="s">
        <v>23</v>
      </c>
      <c r="M129" s="497" t="s">
        <v>345</v>
      </c>
      <c r="N129" s="260"/>
      <c r="O129" s="153"/>
      <c r="P129" s="278"/>
      <c r="Q129" s="364"/>
      <c r="S129" s="24" t="s">
        <v>16</v>
      </c>
      <c r="T129" s="24" t="s">
        <v>17</v>
      </c>
      <c r="U129" s="25" t="s">
        <v>18</v>
      </c>
      <c r="V129" s="25" t="s">
        <v>85</v>
      </c>
      <c r="W129" s="25" t="s">
        <v>25</v>
      </c>
      <c r="Y129" s="488" t="s">
        <v>346</v>
      </c>
      <c r="Z129" s="489"/>
    </row>
    <row r="130" spans="2:26" ht="15" customHeight="1" x14ac:dyDescent="0.25">
      <c r="B130" s="337">
        <f t="shared" si="2"/>
        <v>107</v>
      </c>
      <c r="C130" s="491"/>
      <c r="D130" s="494"/>
      <c r="E130" s="454"/>
      <c r="F130" s="457"/>
      <c r="G130" s="274" t="s">
        <v>36</v>
      </c>
      <c r="H130" s="275" t="s">
        <v>347</v>
      </c>
      <c r="I130" s="501"/>
      <c r="J130" s="496"/>
      <c r="K130" s="276" t="s">
        <v>23</v>
      </c>
      <c r="L130" s="277" t="s">
        <v>23</v>
      </c>
      <c r="M130" s="498"/>
      <c r="N130" s="260"/>
      <c r="O130" s="153"/>
      <c r="P130" s="278"/>
      <c r="Q130" s="364"/>
      <c r="S130" s="37">
        <f>SUM(N122:N126)</f>
        <v>0</v>
      </c>
      <c r="T130" s="37">
        <f>SUM(O122:O126)</f>
        <v>0</v>
      </c>
      <c r="U130" s="37">
        <f>SUM(P122:P126)</f>
        <v>0</v>
      </c>
      <c r="V130" s="37">
        <f>SUM(S130:U130)</f>
        <v>0</v>
      </c>
      <c r="W130" s="37">
        <v>1</v>
      </c>
      <c r="Y130" s="26" t="s">
        <v>26</v>
      </c>
      <c r="Z130" s="27">
        <f>V130</f>
        <v>0</v>
      </c>
    </row>
    <row r="131" spans="2:26" ht="15" customHeight="1" x14ac:dyDescent="0.25">
      <c r="B131" s="337">
        <f t="shared" si="2"/>
        <v>108</v>
      </c>
      <c r="C131" s="491"/>
      <c r="D131" s="494"/>
      <c r="E131" s="454"/>
      <c r="F131" s="457"/>
      <c r="G131" s="274" t="s">
        <v>40</v>
      </c>
      <c r="H131" s="279" t="s">
        <v>348</v>
      </c>
      <c r="I131" s="501"/>
      <c r="J131" s="496"/>
      <c r="K131" s="276" t="s">
        <v>23</v>
      </c>
      <c r="L131" s="277" t="s">
        <v>23</v>
      </c>
      <c r="M131" s="498"/>
      <c r="N131" s="260"/>
      <c r="O131" s="153"/>
      <c r="P131" s="278"/>
      <c r="Q131" s="364"/>
      <c r="Y131" s="26" t="s">
        <v>35</v>
      </c>
      <c r="Z131" s="27">
        <f>S130</f>
        <v>0</v>
      </c>
    </row>
    <row r="132" spans="2:26" ht="30" customHeight="1" x14ac:dyDescent="0.25">
      <c r="B132" s="337">
        <f t="shared" si="2"/>
        <v>109</v>
      </c>
      <c r="C132" s="491"/>
      <c r="D132" s="494"/>
      <c r="E132" s="454"/>
      <c r="F132" s="457"/>
      <c r="G132" s="274" t="s">
        <v>44</v>
      </c>
      <c r="H132" s="279" t="s">
        <v>349</v>
      </c>
      <c r="I132" s="501"/>
      <c r="J132" s="496"/>
      <c r="K132" s="276" t="s">
        <v>23</v>
      </c>
      <c r="L132" s="277" t="s">
        <v>23</v>
      </c>
      <c r="M132" s="498"/>
      <c r="N132" s="260"/>
      <c r="O132" s="153"/>
      <c r="P132" s="278"/>
      <c r="Q132" s="364"/>
      <c r="Y132" s="47" t="s">
        <v>39</v>
      </c>
      <c r="Z132" s="27">
        <f>U130</f>
        <v>0</v>
      </c>
    </row>
    <row r="133" spans="2:26" ht="15" customHeight="1" thickBot="1" x14ac:dyDescent="0.3">
      <c r="B133" s="337">
        <f t="shared" si="2"/>
        <v>110</v>
      </c>
      <c r="C133" s="491"/>
      <c r="D133" s="494"/>
      <c r="E133" s="454"/>
      <c r="F133" s="457"/>
      <c r="G133" s="274" t="s">
        <v>47</v>
      </c>
      <c r="H133" s="279" t="s">
        <v>350</v>
      </c>
      <c r="I133" s="501"/>
      <c r="J133" s="496"/>
      <c r="K133" s="276" t="s">
        <v>23</v>
      </c>
      <c r="L133" s="277" t="s">
        <v>23</v>
      </c>
      <c r="M133" s="498"/>
      <c r="N133" s="260"/>
      <c r="O133" s="153"/>
      <c r="P133" s="278"/>
      <c r="Q133" s="364"/>
      <c r="Y133" s="48" t="s">
        <v>43</v>
      </c>
      <c r="Z133" s="49">
        <f>T130</f>
        <v>0</v>
      </c>
    </row>
    <row r="134" spans="2:26" ht="15" customHeight="1" thickBot="1" x14ac:dyDescent="0.3">
      <c r="B134" s="337">
        <f t="shared" si="2"/>
        <v>111</v>
      </c>
      <c r="C134" s="491"/>
      <c r="D134" s="494"/>
      <c r="E134" s="454"/>
      <c r="F134" s="457"/>
      <c r="G134" s="274" t="s">
        <v>147</v>
      </c>
      <c r="H134" s="279" t="s">
        <v>351</v>
      </c>
      <c r="I134" s="501"/>
      <c r="J134" s="496"/>
      <c r="K134" s="276" t="s">
        <v>23</v>
      </c>
      <c r="L134" s="277" t="s">
        <v>23</v>
      </c>
      <c r="M134" s="498"/>
      <c r="N134" s="260"/>
      <c r="O134" s="153"/>
      <c r="P134" s="278"/>
      <c r="Q134" s="364"/>
      <c r="Y134" s="50"/>
      <c r="Z134" s="50"/>
    </row>
    <row r="135" spans="2:26" ht="30" customHeight="1" thickBot="1" x14ac:dyDescent="0.3">
      <c r="B135" s="337">
        <f t="shared" si="2"/>
        <v>112</v>
      </c>
      <c r="C135" s="491"/>
      <c r="D135" s="494"/>
      <c r="E135" s="454"/>
      <c r="F135" s="457"/>
      <c r="G135" s="274" t="s">
        <v>149</v>
      </c>
      <c r="H135" s="129" t="s">
        <v>352</v>
      </c>
      <c r="I135" s="501"/>
      <c r="J135" s="496"/>
      <c r="K135" s="276" t="s">
        <v>23</v>
      </c>
      <c r="L135" s="277" t="s">
        <v>23</v>
      </c>
      <c r="M135" s="498"/>
      <c r="N135" s="260"/>
      <c r="O135" s="153"/>
      <c r="P135" s="278"/>
      <c r="Q135" s="364"/>
      <c r="Y135" s="60" t="s">
        <v>50</v>
      </c>
      <c r="Z135" s="61">
        <f>W130</f>
        <v>1</v>
      </c>
    </row>
    <row r="136" spans="2:26" ht="30" customHeight="1" thickBot="1" x14ac:dyDescent="0.3">
      <c r="B136" s="337">
        <f t="shared" si="2"/>
        <v>113</v>
      </c>
      <c r="C136" s="491"/>
      <c r="D136" s="494"/>
      <c r="E136" s="454"/>
      <c r="F136" s="457"/>
      <c r="G136" s="372" t="s">
        <v>151</v>
      </c>
      <c r="H136" s="373" t="s">
        <v>353</v>
      </c>
      <c r="I136" s="501"/>
      <c r="J136" s="496"/>
      <c r="K136" s="374"/>
      <c r="L136" s="375"/>
      <c r="M136" s="498"/>
      <c r="N136" s="376"/>
      <c r="O136" s="181"/>
      <c r="P136" s="377"/>
      <c r="Q136" s="364"/>
      <c r="Y136" s="357"/>
      <c r="Z136" s="358"/>
    </row>
    <row r="137" spans="2:26" ht="75.75" thickBot="1" x14ac:dyDescent="0.3">
      <c r="B137" s="51">
        <f>B136+1</f>
        <v>114</v>
      </c>
      <c r="C137" s="491"/>
      <c r="D137" s="494"/>
      <c r="E137" s="454"/>
      <c r="F137" s="457"/>
      <c r="G137" s="280" t="s">
        <v>153</v>
      </c>
      <c r="H137" s="281" t="s">
        <v>419</v>
      </c>
      <c r="I137" s="502"/>
      <c r="J137" s="496"/>
      <c r="K137" s="282" t="s">
        <v>23</v>
      </c>
      <c r="L137" s="283" t="s">
        <v>23</v>
      </c>
      <c r="M137" s="499"/>
      <c r="N137" s="284"/>
      <c r="O137" s="160"/>
      <c r="P137" s="285"/>
      <c r="Q137" s="368"/>
      <c r="Y137" s="62" t="s">
        <v>59</v>
      </c>
      <c r="Z137" s="63" t="e">
        <f>(Z131*1)/Z130</f>
        <v>#DIV/0!</v>
      </c>
    </row>
    <row r="138" spans="2:26" ht="90" x14ac:dyDescent="0.25">
      <c r="B138" s="400"/>
      <c r="C138" s="491"/>
      <c r="D138" s="494"/>
      <c r="E138" s="453" t="s">
        <v>354</v>
      </c>
      <c r="F138" s="456" t="s">
        <v>355</v>
      </c>
      <c r="G138" s="286"/>
      <c r="H138" s="30" t="s">
        <v>420</v>
      </c>
      <c r="I138" s="500" t="s">
        <v>421</v>
      </c>
      <c r="J138" s="459" t="s">
        <v>356</v>
      </c>
      <c r="K138" s="339" t="s">
        <v>23</v>
      </c>
      <c r="L138" s="33" t="s">
        <v>23</v>
      </c>
      <c r="M138" s="468" t="s">
        <v>71</v>
      </c>
      <c r="N138" s="369"/>
      <c r="O138" s="370"/>
      <c r="P138" s="273"/>
      <c r="Q138" s="367"/>
      <c r="Y138" s="47" t="s">
        <v>61</v>
      </c>
      <c r="Z138" s="64" t="e">
        <f>(Z133*1)/Z130</f>
        <v>#DIV/0!</v>
      </c>
    </row>
    <row r="139" spans="2:26" ht="15" customHeight="1" thickBot="1" x14ac:dyDescent="0.3">
      <c r="B139" s="337">
        <f>B137+1</f>
        <v>115</v>
      </c>
      <c r="C139" s="491"/>
      <c r="D139" s="494"/>
      <c r="E139" s="454"/>
      <c r="F139" s="457"/>
      <c r="G139" s="274" t="s">
        <v>30</v>
      </c>
      <c r="H139" s="275" t="s">
        <v>344</v>
      </c>
      <c r="I139" s="501"/>
      <c r="J139" s="460"/>
      <c r="K139" s="326" t="s">
        <v>23</v>
      </c>
      <c r="L139" s="328" t="s">
        <v>23</v>
      </c>
      <c r="M139" s="469"/>
      <c r="N139" s="260"/>
      <c r="O139" s="153"/>
      <c r="P139" s="203"/>
      <c r="Q139" s="364"/>
      <c r="Y139" s="65" t="s">
        <v>39</v>
      </c>
      <c r="Z139" s="66" t="e">
        <f>(Z132*1)/Z130</f>
        <v>#DIV/0!</v>
      </c>
    </row>
    <row r="140" spans="2:26" ht="15" customHeight="1" x14ac:dyDescent="0.25">
      <c r="B140" s="337">
        <f t="shared" ref="B140:B201" si="3">B139+1</f>
        <v>116</v>
      </c>
      <c r="C140" s="491"/>
      <c r="D140" s="494"/>
      <c r="E140" s="454"/>
      <c r="F140" s="457"/>
      <c r="G140" s="274" t="s">
        <v>36</v>
      </c>
      <c r="H140" s="275" t="s">
        <v>347</v>
      </c>
      <c r="I140" s="501"/>
      <c r="J140" s="460"/>
      <c r="K140" s="326" t="s">
        <v>23</v>
      </c>
      <c r="L140" s="328" t="s">
        <v>23</v>
      </c>
      <c r="M140" s="469"/>
      <c r="N140" s="260"/>
      <c r="O140" s="153"/>
      <c r="P140" s="203"/>
      <c r="Q140" s="364"/>
    </row>
    <row r="141" spans="2:26" ht="15" customHeight="1" x14ac:dyDescent="0.25">
      <c r="B141" s="337">
        <f t="shared" si="3"/>
        <v>117</v>
      </c>
      <c r="C141" s="491"/>
      <c r="D141" s="494"/>
      <c r="E141" s="454"/>
      <c r="F141" s="457"/>
      <c r="G141" s="324" t="s">
        <v>40</v>
      </c>
      <c r="H141" s="129" t="s">
        <v>348</v>
      </c>
      <c r="I141" s="501"/>
      <c r="J141" s="460"/>
      <c r="K141" s="326" t="s">
        <v>23</v>
      </c>
      <c r="L141" s="328" t="s">
        <v>23</v>
      </c>
      <c r="M141" s="469"/>
      <c r="N141" s="260"/>
      <c r="O141" s="153"/>
      <c r="P141" s="203"/>
      <c r="Q141" s="364"/>
    </row>
    <row r="142" spans="2:26" ht="15" customHeight="1" thickBot="1" x14ac:dyDescent="0.3">
      <c r="B142" s="337">
        <f t="shared" si="3"/>
        <v>118</v>
      </c>
      <c r="C142" s="491"/>
      <c r="D142" s="494"/>
      <c r="E142" s="454"/>
      <c r="F142" s="457"/>
      <c r="G142" s="324" t="s">
        <v>44</v>
      </c>
      <c r="H142" s="129" t="s">
        <v>357</v>
      </c>
      <c r="I142" s="501"/>
      <c r="J142" s="460"/>
      <c r="K142" s="326" t="s">
        <v>23</v>
      </c>
      <c r="L142" s="328" t="s">
        <v>23</v>
      </c>
      <c r="M142" s="469"/>
      <c r="N142" s="287"/>
      <c r="O142" s="153"/>
      <c r="P142" s="203"/>
      <c r="Q142" s="364"/>
    </row>
    <row r="143" spans="2:26" ht="15" customHeight="1" x14ac:dyDescent="0.25">
      <c r="B143" s="337">
        <f t="shared" si="3"/>
        <v>119</v>
      </c>
      <c r="C143" s="491"/>
      <c r="D143" s="494"/>
      <c r="E143" s="454"/>
      <c r="F143" s="457"/>
      <c r="G143" s="324" t="s">
        <v>47</v>
      </c>
      <c r="H143" s="129" t="s">
        <v>350</v>
      </c>
      <c r="I143" s="501"/>
      <c r="J143" s="460"/>
      <c r="K143" s="326" t="s">
        <v>23</v>
      </c>
      <c r="L143" s="328" t="s">
        <v>23</v>
      </c>
      <c r="M143" s="469"/>
      <c r="N143" s="287"/>
      <c r="O143" s="153"/>
      <c r="P143" s="203"/>
      <c r="Q143" s="364"/>
      <c r="S143" s="24" t="s">
        <v>16</v>
      </c>
      <c r="T143" s="24" t="s">
        <v>17</v>
      </c>
      <c r="U143" s="25" t="s">
        <v>18</v>
      </c>
      <c r="V143" s="25" t="s">
        <v>85</v>
      </c>
      <c r="W143" s="25" t="s">
        <v>25</v>
      </c>
      <c r="Y143" s="451" t="s">
        <v>358</v>
      </c>
      <c r="Z143" s="452"/>
    </row>
    <row r="144" spans="2:26" ht="15" customHeight="1" x14ac:dyDescent="0.25">
      <c r="B144" s="337">
        <f t="shared" si="3"/>
        <v>120</v>
      </c>
      <c r="C144" s="491"/>
      <c r="D144" s="494"/>
      <c r="E144" s="454"/>
      <c r="F144" s="457"/>
      <c r="G144" s="324" t="s">
        <v>147</v>
      </c>
      <c r="H144" s="279" t="s">
        <v>351</v>
      </c>
      <c r="I144" s="501"/>
      <c r="J144" s="460"/>
      <c r="K144" s="326" t="s">
        <v>23</v>
      </c>
      <c r="L144" s="328" t="s">
        <v>23</v>
      </c>
      <c r="M144" s="469"/>
      <c r="N144" s="287"/>
      <c r="O144" s="153"/>
      <c r="P144" s="203"/>
      <c r="Q144" s="364"/>
      <c r="S144" s="37">
        <f>SUM(N129:N179)</f>
        <v>0</v>
      </c>
      <c r="T144" s="37">
        <f>SUM(O129:O179)</f>
        <v>0</v>
      </c>
      <c r="U144" s="37">
        <f>SUM(P129:P179)</f>
        <v>0</v>
      </c>
      <c r="V144" s="37">
        <f>SUM(S144:U144)</f>
        <v>0</v>
      </c>
      <c r="W144" s="37">
        <v>10</v>
      </c>
      <c r="Y144" s="26" t="s">
        <v>26</v>
      </c>
      <c r="Z144" s="27">
        <f>V144</f>
        <v>0</v>
      </c>
    </row>
    <row r="145" spans="2:26" ht="15" customHeight="1" x14ac:dyDescent="0.25">
      <c r="B145" s="337">
        <f t="shared" si="3"/>
        <v>121</v>
      </c>
      <c r="C145" s="491"/>
      <c r="D145" s="494"/>
      <c r="E145" s="454"/>
      <c r="F145" s="457"/>
      <c r="G145" s="324" t="s">
        <v>149</v>
      </c>
      <c r="H145" s="129" t="s">
        <v>359</v>
      </c>
      <c r="I145" s="501"/>
      <c r="J145" s="460"/>
      <c r="K145" s="326" t="s">
        <v>23</v>
      </c>
      <c r="L145" s="328" t="s">
        <v>23</v>
      </c>
      <c r="M145" s="469"/>
      <c r="N145" s="260"/>
      <c r="O145" s="153"/>
      <c r="P145" s="203"/>
      <c r="Q145" s="364"/>
      <c r="Y145" s="26" t="s">
        <v>35</v>
      </c>
      <c r="Z145" s="27">
        <f>S144</f>
        <v>0</v>
      </c>
    </row>
    <row r="146" spans="2:26" ht="15" customHeight="1" x14ac:dyDescent="0.25">
      <c r="B146" s="337">
        <f t="shared" si="3"/>
        <v>122</v>
      </c>
      <c r="C146" s="491"/>
      <c r="D146" s="494"/>
      <c r="E146" s="454"/>
      <c r="F146" s="457"/>
      <c r="G146" s="324" t="s">
        <v>151</v>
      </c>
      <c r="H146" s="129" t="s">
        <v>360</v>
      </c>
      <c r="I146" s="501"/>
      <c r="J146" s="460"/>
      <c r="K146" s="326" t="s">
        <v>23</v>
      </c>
      <c r="L146" s="328" t="s">
        <v>23</v>
      </c>
      <c r="M146" s="469"/>
      <c r="N146" s="260"/>
      <c r="O146" s="153"/>
      <c r="P146" s="203"/>
      <c r="Q146" s="364"/>
      <c r="Y146" s="47" t="s">
        <v>39</v>
      </c>
      <c r="Z146" s="27">
        <f>U144</f>
        <v>0</v>
      </c>
    </row>
    <row r="147" spans="2:26" ht="15" customHeight="1" thickBot="1" x14ac:dyDescent="0.3">
      <c r="B147" s="337">
        <f t="shared" si="3"/>
        <v>123</v>
      </c>
      <c r="C147" s="491"/>
      <c r="D147" s="494"/>
      <c r="E147" s="454"/>
      <c r="F147" s="457"/>
      <c r="G147" s="324" t="s">
        <v>153</v>
      </c>
      <c r="H147" s="129" t="s">
        <v>361</v>
      </c>
      <c r="I147" s="501"/>
      <c r="J147" s="460"/>
      <c r="K147" s="326" t="s">
        <v>23</v>
      </c>
      <c r="L147" s="328" t="s">
        <v>23</v>
      </c>
      <c r="M147" s="469"/>
      <c r="N147" s="260"/>
      <c r="O147" s="153"/>
      <c r="P147" s="203"/>
      <c r="Q147" s="364"/>
      <c r="Y147" s="48" t="s">
        <v>43</v>
      </c>
      <c r="Z147" s="49">
        <f>T144</f>
        <v>0</v>
      </c>
    </row>
    <row r="148" spans="2:26" ht="15" customHeight="1" thickBot="1" x14ac:dyDescent="0.3">
      <c r="B148" s="337">
        <f t="shared" si="3"/>
        <v>124</v>
      </c>
      <c r="C148" s="491"/>
      <c r="D148" s="494"/>
      <c r="E148" s="454"/>
      <c r="F148" s="457"/>
      <c r="G148" s="324" t="s">
        <v>155</v>
      </c>
      <c r="H148" s="129" t="s">
        <v>362</v>
      </c>
      <c r="I148" s="501"/>
      <c r="J148" s="460"/>
      <c r="K148" s="326" t="s">
        <v>23</v>
      </c>
      <c r="L148" s="328" t="s">
        <v>23</v>
      </c>
      <c r="M148" s="469"/>
      <c r="N148" s="260"/>
      <c r="O148" s="153"/>
      <c r="P148" s="203"/>
      <c r="Q148" s="364"/>
      <c r="Y148" s="50"/>
      <c r="Z148" s="50"/>
    </row>
    <row r="149" spans="2:26" ht="15" customHeight="1" thickBot="1" x14ac:dyDescent="0.3">
      <c r="B149" s="337">
        <f t="shared" si="3"/>
        <v>125</v>
      </c>
      <c r="C149" s="491"/>
      <c r="D149" s="494"/>
      <c r="E149" s="454"/>
      <c r="F149" s="457"/>
      <c r="G149" s="324" t="s">
        <v>425</v>
      </c>
      <c r="H149" s="129" t="s">
        <v>363</v>
      </c>
      <c r="I149" s="501"/>
      <c r="J149" s="460"/>
      <c r="K149" s="326" t="s">
        <v>23</v>
      </c>
      <c r="L149" s="328" t="s">
        <v>23</v>
      </c>
      <c r="M149" s="469"/>
      <c r="N149" s="260"/>
      <c r="O149" s="153"/>
      <c r="P149" s="203"/>
      <c r="Q149" s="364"/>
      <c r="Y149" s="60" t="s">
        <v>50</v>
      </c>
      <c r="Z149" s="61">
        <f>W144</f>
        <v>10</v>
      </c>
    </row>
    <row r="150" spans="2:26" ht="15" customHeight="1" thickBot="1" x14ac:dyDescent="0.3">
      <c r="B150" s="337">
        <f t="shared" si="3"/>
        <v>126</v>
      </c>
      <c r="C150" s="491"/>
      <c r="D150" s="494"/>
      <c r="E150" s="454"/>
      <c r="F150" s="457"/>
      <c r="G150" s="324" t="s">
        <v>426</v>
      </c>
      <c r="H150" s="129" t="s">
        <v>364</v>
      </c>
      <c r="I150" s="501"/>
      <c r="J150" s="460"/>
      <c r="K150" s="326" t="s">
        <v>23</v>
      </c>
      <c r="L150" s="328" t="s">
        <v>23</v>
      </c>
      <c r="M150" s="469"/>
      <c r="N150" s="260"/>
      <c r="O150" s="153"/>
      <c r="P150" s="203"/>
      <c r="Q150" s="364"/>
    </row>
    <row r="151" spans="2:26" ht="15" customHeight="1" x14ac:dyDescent="0.25">
      <c r="B151" s="337">
        <f t="shared" si="3"/>
        <v>127</v>
      </c>
      <c r="C151" s="491"/>
      <c r="D151" s="494"/>
      <c r="E151" s="454"/>
      <c r="F151" s="457"/>
      <c r="G151" s="324" t="s">
        <v>427</v>
      </c>
      <c r="H151" s="129" t="s">
        <v>365</v>
      </c>
      <c r="I151" s="501"/>
      <c r="J151" s="460"/>
      <c r="K151" s="326" t="s">
        <v>23</v>
      </c>
      <c r="L151" s="328" t="s">
        <v>23</v>
      </c>
      <c r="M151" s="469"/>
      <c r="N151" s="260"/>
      <c r="O151" s="153"/>
      <c r="P151" s="203"/>
      <c r="Q151" s="364"/>
      <c r="Y151" s="62" t="s">
        <v>59</v>
      </c>
      <c r="Z151" s="63" t="e">
        <f>(Z145*1)/Z144</f>
        <v>#DIV/0!</v>
      </c>
    </row>
    <row r="152" spans="2:26" ht="15" customHeight="1" thickBot="1" x14ac:dyDescent="0.3">
      <c r="B152" s="337">
        <f>B151+1</f>
        <v>128</v>
      </c>
      <c r="C152" s="491"/>
      <c r="D152" s="494"/>
      <c r="E152" s="454"/>
      <c r="F152" s="457"/>
      <c r="G152" s="355" t="s">
        <v>428</v>
      </c>
      <c r="H152" s="356" t="s">
        <v>366</v>
      </c>
      <c r="I152" s="501"/>
      <c r="J152" s="460"/>
      <c r="K152" s="334"/>
      <c r="L152" s="180"/>
      <c r="M152" s="469"/>
      <c r="N152" s="376"/>
      <c r="O152" s="181"/>
      <c r="P152" s="182"/>
      <c r="Q152" s="364"/>
      <c r="Y152" s="65" t="s">
        <v>39</v>
      </c>
      <c r="Z152" s="66" t="e">
        <f>(Z146*1)/Z144</f>
        <v>#DIV/0!</v>
      </c>
    </row>
    <row r="153" spans="2:26" ht="93" customHeight="1" thickBot="1" x14ac:dyDescent="0.3">
      <c r="B153" s="333">
        <f>B152+1</f>
        <v>129</v>
      </c>
      <c r="C153" s="491"/>
      <c r="D153" s="494"/>
      <c r="E153" s="454"/>
      <c r="F153" s="457"/>
      <c r="G153" s="355" t="s">
        <v>429</v>
      </c>
      <c r="H153" s="356" t="s">
        <v>419</v>
      </c>
      <c r="I153" s="502"/>
      <c r="J153" s="460"/>
      <c r="K153" s="334"/>
      <c r="L153" s="180"/>
      <c r="M153" s="469"/>
      <c r="N153" s="376"/>
      <c r="O153" s="181"/>
      <c r="P153" s="182"/>
      <c r="Q153" s="364"/>
    </row>
    <row r="154" spans="2:26" ht="90" x14ac:dyDescent="0.25">
      <c r="B154" s="400"/>
      <c r="C154" s="491"/>
      <c r="D154" s="494"/>
      <c r="E154" s="453" t="s">
        <v>367</v>
      </c>
      <c r="F154" s="456" t="s">
        <v>368</v>
      </c>
      <c r="G154" s="29"/>
      <c r="H154" s="343" t="s">
        <v>369</v>
      </c>
      <c r="I154" s="30" t="s">
        <v>430</v>
      </c>
      <c r="J154" s="459" t="s">
        <v>370</v>
      </c>
      <c r="K154" s="339" t="s">
        <v>23</v>
      </c>
      <c r="L154" s="33" t="s">
        <v>23</v>
      </c>
      <c r="M154" s="468" t="s">
        <v>345</v>
      </c>
      <c r="N154" s="369"/>
      <c r="O154" s="370"/>
      <c r="P154" s="179"/>
      <c r="Q154" s="380"/>
    </row>
    <row r="155" spans="2:26" ht="90" x14ac:dyDescent="0.25">
      <c r="B155" s="337">
        <f>B153+1</f>
        <v>130</v>
      </c>
      <c r="C155" s="491"/>
      <c r="D155" s="494"/>
      <c r="E155" s="454"/>
      <c r="F155" s="457"/>
      <c r="G155" s="324" t="s">
        <v>30</v>
      </c>
      <c r="H155" s="204" t="s">
        <v>357</v>
      </c>
      <c r="I155" s="381" t="s">
        <v>430</v>
      </c>
      <c r="J155" s="460"/>
      <c r="K155" s="335" t="s">
        <v>23</v>
      </c>
      <c r="L155" s="127" t="s">
        <v>23</v>
      </c>
      <c r="M155" s="469"/>
      <c r="N155" s="288"/>
      <c r="O155" s="289"/>
      <c r="P155" s="290"/>
      <c r="Q155" s="378"/>
    </row>
    <row r="156" spans="2:26" x14ac:dyDescent="0.25">
      <c r="B156" s="337">
        <f t="shared" si="3"/>
        <v>131</v>
      </c>
      <c r="C156" s="491"/>
      <c r="D156" s="494"/>
      <c r="E156" s="454"/>
      <c r="F156" s="457"/>
      <c r="G156" s="324" t="s">
        <v>36</v>
      </c>
      <c r="H156" s="129" t="s">
        <v>350</v>
      </c>
      <c r="I156" s="359"/>
      <c r="J156" s="460"/>
      <c r="K156" s="326" t="s">
        <v>23</v>
      </c>
      <c r="L156" s="328" t="s">
        <v>23</v>
      </c>
      <c r="M156" s="469"/>
      <c r="N156" s="260"/>
      <c r="O156" s="153"/>
      <c r="P156" s="203"/>
      <c r="Q156" s="378"/>
    </row>
    <row r="157" spans="2:26" ht="15" customHeight="1" x14ac:dyDescent="0.25">
      <c r="B157" s="337">
        <f t="shared" si="3"/>
        <v>132</v>
      </c>
      <c r="C157" s="491"/>
      <c r="D157" s="494"/>
      <c r="E157" s="454"/>
      <c r="F157" s="457"/>
      <c r="G157" s="324" t="s">
        <v>40</v>
      </c>
      <c r="H157" s="279" t="s">
        <v>351</v>
      </c>
      <c r="I157" s="359"/>
      <c r="J157" s="460"/>
      <c r="K157" s="326" t="s">
        <v>23</v>
      </c>
      <c r="L157" s="328" t="s">
        <v>23</v>
      </c>
      <c r="M157" s="469"/>
      <c r="N157" s="260"/>
      <c r="O157" s="153"/>
      <c r="P157" s="203"/>
      <c r="Q157" s="378"/>
    </row>
    <row r="158" spans="2:26" ht="30" customHeight="1" x14ac:dyDescent="0.25">
      <c r="B158" s="337">
        <f t="shared" si="3"/>
        <v>133</v>
      </c>
      <c r="C158" s="491"/>
      <c r="D158" s="494"/>
      <c r="E158" s="454"/>
      <c r="F158" s="457"/>
      <c r="G158" s="324" t="s">
        <v>44</v>
      </c>
      <c r="H158" s="129" t="s">
        <v>352</v>
      </c>
      <c r="I158" s="359"/>
      <c r="J158" s="460"/>
      <c r="K158" s="326" t="s">
        <v>23</v>
      </c>
      <c r="L158" s="328" t="s">
        <v>23</v>
      </c>
      <c r="M158" s="469"/>
      <c r="N158" s="260"/>
      <c r="O158" s="153"/>
      <c r="P158" s="291"/>
      <c r="Q158" s="378"/>
    </row>
    <row r="159" spans="2:26" ht="15" customHeight="1" x14ac:dyDescent="0.25">
      <c r="B159" s="337">
        <f t="shared" si="3"/>
        <v>134</v>
      </c>
      <c r="C159" s="491"/>
      <c r="D159" s="494"/>
      <c r="E159" s="454"/>
      <c r="F159" s="457"/>
      <c r="G159" s="324" t="s">
        <v>47</v>
      </c>
      <c r="H159" s="129" t="s">
        <v>359</v>
      </c>
      <c r="I159" s="359"/>
      <c r="J159" s="460"/>
      <c r="K159" s="326" t="s">
        <v>23</v>
      </c>
      <c r="L159" s="328" t="s">
        <v>23</v>
      </c>
      <c r="M159" s="469"/>
      <c r="N159" s="260"/>
      <c r="O159" s="153"/>
      <c r="P159" s="203"/>
      <c r="Q159" s="378"/>
    </row>
    <row r="160" spans="2:26" ht="15" customHeight="1" x14ac:dyDescent="0.25">
      <c r="B160" s="337">
        <f t="shared" si="3"/>
        <v>135</v>
      </c>
      <c r="C160" s="491"/>
      <c r="D160" s="494"/>
      <c r="E160" s="454"/>
      <c r="F160" s="457"/>
      <c r="G160" s="324" t="s">
        <v>147</v>
      </c>
      <c r="H160" s="129" t="s">
        <v>371</v>
      </c>
      <c r="I160" s="359"/>
      <c r="J160" s="460"/>
      <c r="K160" s="326" t="s">
        <v>23</v>
      </c>
      <c r="L160" s="328" t="s">
        <v>23</v>
      </c>
      <c r="M160" s="469"/>
      <c r="N160" s="260"/>
      <c r="O160" s="153"/>
      <c r="P160" s="203"/>
      <c r="Q160" s="378"/>
    </row>
    <row r="161" spans="2:17" ht="15" customHeight="1" x14ac:dyDescent="0.25">
      <c r="B161" s="337">
        <f t="shared" si="3"/>
        <v>136</v>
      </c>
      <c r="C161" s="491"/>
      <c r="D161" s="494"/>
      <c r="E161" s="454"/>
      <c r="F161" s="457"/>
      <c r="G161" s="324" t="s">
        <v>149</v>
      </c>
      <c r="H161" s="129" t="s">
        <v>372</v>
      </c>
      <c r="I161" s="359"/>
      <c r="J161" s="460"/>
      <c r="K161" s="326" t="s">
        <v>23</v>
      </c>
      <c r="L161" s="328" t="s">
        <v>23</v>
      </c>
      <c r="M161" s="469"/>
      <c r="N161" s="260"/>
      <c r="O161" s="153"/>
      <c r="P161" s="203"/>
      <c r="Q161" s="378"/>
    </row>
    <row r="162" spans="2:17" ht="15" customHeight="1" x14ac:dyDescent="0.25">
      <c r="B162" s="337">
        <f t="shared" si="3"/>
        <v>137</v>
      </c>
      <c r="C162" s="491"/>
      <c r="D162" s="494"/>
      <c r="E162" s="454"/>
      <c r="F162" s="457"/>
      <c r="G162" s="355" t="s">
        <v>151</v>
      </c>
      <c r="H162" s="356" t="s">
        <v>373</v>
      </c>
      <c r="I162" s="359"/>
      <c r="J162" s="460"/>
      <c r="K162" s="334"/>
      <c r="L162" s="180"/>
      <c r="M162" s="469"/>
      <c r="N162" s="376"/>
      <c r="O162" s="181"/>
      <c r="P162" s="382"/>
      <c r="Q162" s="378"/>
    </row>
    <row r="163" spans="2:17" ht="15" customHeight="1" x14ac:dyDescent="0.25">
      <c r="B163" s="337">
        <f t="shared" si="3"/>
        <v>138</v>
      </c>
      <c r="C163" s="491"/>
      <c r="D163" s="494"/>
      <c r="E163" s="454"/>
      <c r="F163" s="457"/>
      <c r="G163" s="355" t="s">
        <v>153</v>
      </c>
      <c r="H163" s="356" t="s">
        <v>431</v>
      </c>
      <c r="I163" s="359"/>
      <c r="J163" s="460"/>
      <c r="K163" s="334"/>
      <c r="L163" s="180"/>
      <c r="M163" s="469"/>
      <c r="N163" s="376"/>
      <c r="O163" s="181"/>
      <c r="P163" s="382"/>
      <c r="Q163" s="378"/>
    </row>
    <row r="164" spans="2:17" ht="152.25" customHeight="1" x14ac:dyDescent="0.25">
      <c r="B164" s="337">
        <f t="shared" si="3"/>
        <v>139</v>
      </c>
      <c r="C164" s="491"/>
      <c r="D164" s="494"/>
      <c r="E164" s="454"/>
      <c r="F164" s="457"/>
      <c r="G164" s="355" t="s">
        <v>155</v>
      </c>
      <c r="H164" s="356" t="s">
        <v>432</v>
      </c>
      <c r="I164" s="359"/>
      <c r="J164" s="460"/>
      <c r="K164" s="334"/>
      <c r="L164" s="180"/>
      <c r="M164" s="469"/>
      <c r="N164" s="376"/>
      <c r="O164" s="181"/>
      <c r="P164" s="382"/>
      <c r="Q164" s="378"/>
    </row>
    <row r="165" spans="2:17" ht="96.75" customHeight="1" thickBot="1" x14ac:dyDescent="0.3">
      <c r="B165" s="51">
        <f>B164+1</f>
        <v>140</v>
      </c>
      <c r="C165" s="491"/>
      <c r="D165" s="494"/>
      <c r="E165" s="454"/>
      <c r="F165" s="457"/>
      <c r="G165" s="325" t="s">
        <v>425</v>
      </c>
      <c r="H165" s="146" t="s">
        <v>419</v>
      </c>
      <c r="I165" s="359"/>
      <c r="J165" s="460"/>
      <c r="K165" s="327" t="s">
        <v>23</v>
      </c>
      <c r="L165" s="329" t="s">
        <v>23</v>
      </c>
      <c r="M165" s="470"/>
      <c r="N165" s="284"/>
      <c r="O165" s="160"/>
      <c r="P165" s="292"/>
      <c r="Q165" s="379"/>
    </row>
    <row r="166" spans="2:17" ht="165.75" thickBot="1" x14ac:dyDescent="0.3">
      <c r="B166" s="15">
        <f t="shared" si="3"/>
        <v>141</v>
      </c>
      <c r="C166" s="491"/>
      <c r="D166" s="494"/>
      <c r="E166" s="266" t="s">
        <v>374</v>
      </c>
      <c r="F166" s="267" t="s">
        <v>375</v>
      </c>
      <c r="G166" s="82" t="s">
        <v>53</v>
      </c>
      <c r="H166" s="83" t="s">
        <v>376</v>
      </c>
      <c r="I166" s="117" t="s">
        <v>433</v>
      </c>
      <c r="J166" s="321" t="s">
        <v>377</v>
      </c>
      <c r="K166" s="115" t="s">
        <v>23</v>
      </c>
      <c r="L166" s="112" t="s">
        <v>23</v>
      </c>
      <c r="M166" s="231" t="s">
        <v>378</v>
      </c>
      <c r="N166" s="232"/>
      <c r="O166" s="232"/>
      <c r="P166" s="233"/>
      <c r="Q166" s="308"/>
    </row>
    <row r="167" spans="2:17" ht="93.75" customHeight="1" thickBot="1" x14ac:dyDescent="0.3">
      <c r="B167" s="15">
        <f t="shared" si="3"/>
        <v>142</v>
      </c>
      <c r="C167" s="491"/>
      <c r="D167" s="494"/>
      <c r="E167" s="453" t="s">
        <v>379</v>
      </c>
      <c r="F167" s="486" t="s">
        <v>380</v>
      </c>
      <c r="G167" s="338" t="s">
        <v>30</v>
      </c>
      <c r="H167" s="30" t="s">
        <v>381</v>
      </c>
      <c r="I167" s="147" t="s">
        <v>382</v>
      </c>
      <c r="J167" s="322"/>
      <c r="K167" s="339"/>
      <c r="L167" s="33"/>
      <c r="M167" s="173"/>
      <c r="N167" s="178"/>
      <c r="O167" s="178"/>
      <c r="P167" s="179"/>
      <c r="Q167" s="306"/>
    </row>
    <row r="168" spans="2:17" ht="90.75" thickBot="1" x14ac:dyDescent="0.3">
      <c r="B168" s="69">
        <f>B167+1</f>
        <v>143</v>
      </c>
      <c r="C168" s="491"/>
      <c r="D168" s="494"/>
      <c r="E168" s="471"/>
      <c r="F168" s="487"/>
      <c r="G168" s="156" t="s">
        <v>36</v>
      </c>
      <c r="H168" s="53" t="s">
        <v>434</v>
      </c>
      <c r="I168" s="383"/>
      <c r="J168" s="323" t="s">
        <v>383</v>
      </c>
      <c r="K168" s="327" t="s">
        <v>23</v>
      </c>
      <c r="L168" s="329" t="s">
        <v>23</v>
      </c>
      <c r="M168" s="188" t="s">
        <v>378</v>
      </c>
      <c r="N168" s="160"/>
      <c r="O168" s="160"/>
      <c r="P168" s="183"/>
      <c r="Q168" s="162"/>
    </row>
    <row r="169" spans="2:17" ht="57" customHeight="1" x14ac:dyDescent="0.25">
      <c r="B169" s="336">
        <f>B168+1</f>
        <v>144</v>
      </c>
      <c r="C169" s="491"/>
      <c r="D169" s="494"/>
      <c r="E169" s="453" t="s">
        <v>384</v>
      </c>
      <c r="F169" s="472" t="s">
        <v>385</v>
      </c>
      <c r="G169" s="29" t="s">
        <v>30</v>
      </c>
      <c r="H169" s="30" t="s">
        <v>386</v>
      </c>
      <c r="I169" s="474" t="s">
        <v>387</v>
      </c>
      <c r="J169" s="476" t="s">
        <v>388</v>
      </c>
      <c r="K169" s="339" t="s">
        <v>23</v>
      </c>
      <c r="L169" s="33" t="s">
        <v>23</v>
      </c>
      <c r="M169" s="173" t="s">
        <v>389</v>
      </c>
      <c r="N169" s="178"/>
      <c r="O169" s="178"/>
      <c r="P169" s="179"/>
      <c r="Q169" s="385"/>
    </row>
    <row r="170" spans="2:17" ht="57" customHeight="1" thickBot="1" x14ac:dyDescent="0.3">
      <c r="B170" s="51">
        <f t="shared" si="3"/>
        <v>145</v>
      </c>
      <c r="C170" s="491"/>
      <c r="D170" s="494"/>
      <c r="E170" s="471"/>
      <c r="F170" s="473"/>
      <c r="G170" s="325" t="s">
        <v>36</v>
      </c>
      <c r="H170" s="53" t="s">
        <v>390</v>
      </c>
      <c r="I170" s="475"/>
      <c r="J170" s="477"/>
      <c r="K170" s="327" t="s">
        <v>23</v>
      </c>
      <c r="L170" s="329" t="s">
        <v>23</v>
      </c>
      <c r="M170" s="188" t="s">
        <v>389</v>
      </c>
      <c r="N170" s="160"/>
      <c r="O170" s="160"/>
      <c r="P170" s="183"/>
      <c r="Q170" s="386"/>
    </row>
    <row r="171" spans="2:17" ht="15" customHeight="1" x14ac:dyDescent="0.25">
      <c r="B171" s="336">
        <f t="shared" si="3"/>
        <v>146</v>
      </c>
      <c r="C171" s="491"/>
      <c r="D171" s="494"/>
      <c r="E171" s="478" t="s">
        <v>391</v>
      </c>
      <c r="F171" s="480" t="s">
        <v>392</v>
      </c>
      <c r="G171" s="29" t="s">
        <v>30</v>
      </c>
      <c r="H171" s="144" t="s">
        <v>393</v>
      </c>
      <c r="I171" s="214"/>
      <c r="J171" s="482" t="s">
        <v>394</v>
      </c>
      <c r="K171" s="339" t="s">
        <v>23</v>
      </c>
      <c r="L171" s="33" t="s">
        <v>395</v>
      </c>
      <c r="M171" s="173" t="s">
        <v>203</v>
      </c>
      <c r="N171" s="178"/>
      <c r="O171" s="178"/>
      <c r="P171" s="179"/>
      <c r="Q171" s="484"/>
    </row>
    <row r="172" spans="2:17" ht="82.5" customHeight="1" thickBot="1" x14ac:dyDescent="0.3">
      <c r="B172" s="51">
        <f t="shared" si="3"/>
        <v>147</v>
      </c>
      <c r="C172" s="491"/>
      <c r="D172" s="494"/>
      <c r="E172" s="479"/>
      <c r="F172" s="481" t="s">
        <v>392</v>
      </c>
      <c r="G172" s="325" t="s">
        <v>36</v>
      </c>
      <c r="H172" s="293" t="s">
        <v>396</v>
      </c>
      <c r="I172" s="342" t="s">
        <v>397</v>
      </c>
      <c r="J172" s="483"/>
      <c r="K172" s="327" t="s">
        <v>23</v>
      </c>
      <c r="L172" s="329" t="s">
        <v>395</v>
      </c>
      <c r="M172" s="57" t="s">
        <v>203</v>
      </c>
      <c r="N172" s="160"/>
      <c r="O172" s="160"/>
      <c r="P172" s="387"/>
      <c r="Q172" s="485"/>
    </row>
    <row r="173" spans="2:17" ht="171" customHeight="1" thickBot="1" x14ac:dyDescent="0.3">
      <c r="B173" s="15">
        <f t="shared" si="3"/>
        <v>148</v>
      </c>
      <c r="C173" s="491"/>
      <c r="D173" s="494"/>
      <c r="E173" s="294" t="s">
        <v>398</v>
      </c>
      <c r="F173" s="295" t="s">
        <v>399</v>
      </c>
      <c r="G173" s="29" t="s">
        <v>30</v>
      </c>
      <c r="H173" s="30" t="s">
        <v>435</v>
      </c>
      <c r="I173" s="341" t="s">
        <v>400</v>
      </c>
      <c r="J173" s="322" t="s">
        <v>401</v>
      </c>
      <c r="K173" s="339" t="s">
        <v>23</v>
      </c>
      <c r="L173" s="33" t="s">
        <v>23</v>
      </c>
      <c r="M173" s="339" t="s">
        <v>402</v>
      </c>
      <c r="N173" s="160"/>
      <c r="O173" s="178"/>
      <c r="P173" s="179"/>
      <c r="Q173" s="309"/>
    </row>
    <row r="174" spans="2:17" ht="82.5" customHeight="1" x14ac:dyDescent="0.25">
      <c r="B174" s="336">
        <f t="shared" si="3"/>
        <v>149</v>
      </c>
      <c r="C174" s="491"/>
      <c r="D174" s="494"/>
      <c r="E174" s="453" t="s">
        <v>403</v>
      </c>
      <c r="F174" s="456" t="s">
        <v>404</v>
      </c>
      <c r="G174" s="29" t="s">
        <v>30</v>
      </c>
      <c r="H174" s="30" t="s">
        <v>405</v>
      </c>
      <c r="I174" s="341" t="s">
        <v>406</v>
      </c>
      <c r="J174" s="459" t="s">
        <v>407</v>
      </c>
      <c r="K174" s="339" t="s">
        <v>23</v>
      </c>
      <c r="L174" s="33" t="s">
        <v>23</v>
      </c>
      <c r="M174" s="462" t="s">
        <v>402</v>
      </c>
      <c r="N174" s="178"/>
      <c r="O174" s="178"/>
      <c r="P174" s="179"/>
      <c r="Q174" s="306"/>
    </row>
    <row r="175" spans="2:17" ht="45" customHeight="1" x14ac:dyDescent="0.25">
      <c r="B175" s="402"/>
      <c r="C175" s="491"/>
      <c r="D175" s="494"/>
      <c r="E175" s="454"/>
      <c r="F175" s="457"/>
      <c r="G175" s="124" t="s">
        <v>53</v>
      </c>
      <c r="H175" s="125" t="s">
        <v>408</v>
      </c>
      <c r="I175" s="465" t="s">
        <v>409</v>
      </c>
      <c r="J175" s="460"/>
      <c r="K175" s="335" t="s">
        <v>23</v>
      </c>
      <c r="L175" s="127" t="s">
        <v>23</v>
      </c>
      <c r="M175" s="463"/>
      <c r="N175" s="389"/>
      <c r="O175" s="389"/>
      <c r="P175" s="290"/>
      <c r="Q175" s="390"/>
    </row>
    <row r="176" spans="2:17" ht="15" customHeight="1" x14ac:dyDescent="0.25">
      <c r="B176" s="337">
        <f>B174+1</f>
        <v>150</v>
      </c>
      <c r="C176" s="491"/>
      <c r="D176" s="494"/>
      <c r="E176" s="454"/>
      <c r="F176" s="457"/>
      <c r="G176" s="324" t="s">
        <v>30</v>
      </c>
      <c r="H176" s="296" t="s">
        <v>410</v>
      </c>
      <c r="I176" s="466"/>
      <c r="J176" s="460"/>
      <c r="K176" s="326" t="s">
        <v>23</v>
      </c>
      <c r="L176" s="328" t="s">
        <v>23</v>
      </c>
      <c r="M176" s="463"/>
      <c r="N176" s="153"/>
      <c r="O176" s="153"/>
      <c r="P176" s="203"/>
      <c r="Q176" s="388"/>
    </row>
    <row r="177" spans="2:26" ht="30" customHeight="1" x14ac:dyDescent="0.25">
      <c r="B177" s="337">
        <f t="shared" si="3"/>
        <v>151</v>
      </c>
      <c r="C177" s="491"/>
      <c r="D177" s="494"/>
      <c r="E177" s="454"/>
      <c r="F177" s="457"/>
      <c r="G177" s="324" t="s">
        <v>36</v>
      </c>
      <c r="H177" s="296" t="s">
        <v>411</v>
      </c>
      <c r="I177" s="466"/>
      <c r="J177" s="460"/>
      <c r="K177" s="326" t="s">
        <v>23</v>
      </c>
      <c r="L177" s="328" t="s">
        <v>23</v>
      </c>
      <c r="M177" s="463"/>
      <c r="N177" s="153"/>
      <c r="O177" s="153"/>
      <c r="P177" s="203"/>
      <c r="Q177" s="388"/>
    </row>
    <row r="178" spans="2:26" ht="15" customHeight="1" x14ac:dyDescent="0.25">
      <c r="B178" s="337">
        <f t="shared" si="3"/>
        <v>152</v>
      </c>
      <c r="C178" s="491"/>
      <c r="D178" s="494"/>
      <c r="E178" s="454"/>
      <c r="F178" s="457"/>
      <c r="G178" s="324" t="s">
        <v>40</v>
      </c>
      <c r="H178" s="296" t="s">
        <v>412</v>
      </c>
      <c r="I178" s="466"/>
      <c r="J178" s="460"/>
      <c r="K178" s="326" t="s">
        <v>23</v>
      </c>
      <c r="L178" s="328" t="s">
        <v>23</v>
      </c>
      <c r="M178" s="463"/>
      <c r="N178" s="153"/>
      <c r="O178" s="153"/>
      <c r="P178" s="203"/>
      <c r="Q178" s="388"/>
    </row>
    <row r="179" spans="2:26" ht="30.75" customHeight="1" thickBot="1" x14ac:dyDescent="0.3">
      <c r="B179" s="238">
        <f t="shared" si="3"/>
        <v>153</v>
      </c>
      <c r="C179" s="492"/>
      <c r="D179" s="495"/>
      <c r="E179" s="455"/>
      <c r="F179" s="458"/>
      <c r="G179" s="239" t="s">
        <v>44</v>
      </c>
      <c r="H179" s="415" t="s">
        <v>413</v>
      </c>
      <c r="I179" s="467"/>
      <c r="J179" s="461"/>
      <c r="K179" s="241" t="s">
        <v>23</v>
      </c>
      <c r="L179" s="242" t="s">
        <v>23</v>
      </c>
      <c r="M179" s="464"/>
      <c r="N179" s="255"/>
      <c r="O179" s="255"/>
      <c r="P179" s="256"/>
      <c r="Q179" s="416"/>
    </row>
    <row r="180" spans="2:26" ht="30" customHeight="1" x14ac:dyDescent="0.25">
      <c r="B180" s="238">
        <f t="shared" si="3"/>
        <v>154</v>
      </c>
      <c r="C180" s="690">
        <v>11</v>
      </c>
      <c r="D180" s="691" t="s">
        <v>440</v>
      </c>
      <c r="E180" s="687" t="s">
        <v>442</v>
      </c>
      <c r="F180" s="687" t="s">
        <v>443</v>
      </c>
      <c r="G180" s="417" t="s">
        <v>30</v>
      </c>
      <c r="H180" s="418" t="s">
        <v>445</v>
      </c>
      <c r="I180" s="418" t="s">
        <v>449</v>
      </c>
      <c r="J180" s="419"/>
      <c r="K180" s="419"/>
      <c r="L180" s="419"/>
      <c r="M180" s="420"/>
      <c r="N180" s="421"/>
      <c r="O180" s="421"/>
      <c r="P180" s="422"/>
      <c r="Q180" s="423"/>
      <c r="S180" s="24" t="s">
        <v>16</v>
      </c>
      <c r="T180" s="24" t="s">
        <v>17</v>
      </c>
      <c r="U180" s="25" t="s">
        <v>18</v>
      </c>
      <c r="V180" s="25" t="s">
        <v>85</v>
      </c>
      <c r="W180" s="25" t="s">
        <v>25</v>
      </c>
      <c r="Y180" s="451" t="s">
        <v>440</v>
      </c>
      <c r="Z180" s="452"/>
    </row>
    <row r="181" spans="2:26" x14ac:dyDescent="0.25">
      <c r="B181" s="238">
        <f t="shared" si="3"/>
        <v>155</v>
      </c>
      <c r="C181" s="491"/>
      <c r="D181" s="692"/>
      <c r="E181" s="688"/>
      <c r="F181" s="688"/>
      <c r="G181" s="408" t="s">
        <v>36</v>
      </c>
      <c r="H181" s="424" t="s">
        <v>446</v>
      </c>
      <c r="I181" s="424" t="s">
        <v>449</v>
      </c>
      <c r="J181" s="221"/>
      <c r="K181" s="221"/>
      <c r="L181" s="221"/>
      <c r="M181" s="410"/>
      <c r="N181" s="153"/>
      <c r="O181" s="153"/>
      <c r="P181" s="203"/>
      <c r="Q181" s="411"/>
      <c r="S181" s="37">
        <f>SUM(N180:N223)</f>
        <v>0</v>
      </c>
      <c r="T181" s="37">
        <f t="shared" ref="T181:U181" si="4">SUM(O180:O223)</f>
        <v>0</v>
      </c>
      <c r="U181" s="37">
        <f t="shared" si="4"/>
        <v>0</v>
      </c>
      <c r="V181" s="37">
        <f>SUM(S181:U181)</f>
        <v>0</v>
      </c>
      <c r="W181" s="37">
        <v>4</v>
      </c>
      <c r="Y181" s="26" t="s">
        <v>26</v>
      </c>
      <c r="Z181" s="27">
        <f>V181</f>
        <v>0</v>
      </c>
    </row>
    <row r="182" spans="2:26" x14ac:dyDescent="0.25">
      <c r="B182" s="238">
        <f t="shared" si="3"/>
        <v>156</v>
      </c>
      <c r="C182" s="491"/>
      <c r="D182" s="692"/>
      <c r="E182" s="688"/>
      <c r="F182" s="688"/>
      <c r="G182" s="408" t="s">
        <v>40</v>
      </c>
      <c r="H182" s="424" t="s">
        <v>447</v>
      </c>
      <c r="I182" s="424" t="s">
        <v>449</v>
      </c>
      <c r="J182" s="221"/>
      <c r="K182" s="221"/>
      <c r="L182" s="221"/>
      <c r="M182" s="410"/>
      <c r="N182" s="153"/>
      <c r="O182" s="153"/>
      <c r="P182" s="203"/>
      <c r="Q182" s="411"/>
      <c r="Y182" s="26" t="s">
        <v>35</v>
      </c>
      <c r="Z182" s="27">
        <f>S181</f>
        <v>0</v>
      </c>
    </row>
    <row r="183" spans="2:26" x14ac:dyDescent="0.25">
      <c r="B183" s="238">
        <f t="shared" si="3"/>
        <v>157</v>
      </c>
      <c r="C183" s="491"/>
      <c r="D183" s="692"/>
      <c r="E183" s="688"/>
      <c r="F183" s="688"/>
      <c r="G183" s="408" t="s">
        <v>44</v>
      </c>
      <c r="H183" s="424" t="s">
        <v>448</v>
      </c>
      <c r="I183" s="409"/>
      <c r="J183" s="221"/>
      <c r="K183" s="221"/>
      <c r="L183" s="221"/>
      <c r="M183" s="410"/>
      <c r="N183" s="153"/>
      <c r="O183" s="153"/>
      <c r="P183" s="203"/>
      <c r="Q183" s="411"/>
      <c r="Y183" s="47" t="s">
        <v>39</v>
      </c>
      <c r="Z183" s="27">
        <f>U181</f>
        <v>0</v>
      </c>
    </row>
    <row r="184" spans="2:26" ht="15.75" thickBot="1" x14ac:dyDescent="0.3">
      <c r="B184" s="238">
        <f t="shared" si="3"/>
        <v>158</v>
      </c>
      <c r="C184" s="491"/>
      <c r="D184" s="692"/>
      <c r="E184" s="689"/>
      <c r="F184" s="689"/>
      <c r="G184" s="412" t="s">
        <v>47</v>
      </c>
      <c r="H184" s="425" t="s">
        <v>444</v>
      </c>
      <c r="I184" s="340"/>
      <c r="J184" s="224"/>
      <c r="K184" s="224"/>
      <c r="L184" s="224"/>
      <c r="M184" s="413"/>
      <c r="N184" s="160"/>
      <c r="O184" s="160"/>
      <c r="P184" s="183"/>
      <c r="Q184" s="414"/>
      <c r="Y184" s="48" t="s">
        <v>43</v>
      </c>
      <c r="Z184" s="49">
        <f>T181</f>
        <v>0</v>
      </c>
    </row>
    <row r="185" spans="2:26" ht="90.75" thickBot="1" x14ac:dyDescent="0.3">
      <c r="B185" s="238">
        <f t="shared" si="3"/>
        <v>159</v>
      </c>
      <c r="C185" s="491"/>
      <c r="D185" s="692"/>
      <c r="E185" s="447" t="s">
        <v>451</v>
      </c>
      <c r="F185" s="448" t="s">
        <v>450</v>
      </c>
      <c r="G185" s="426" t="s">
        <v>30</v>
      </c>
      <c r="H185" s="117" t="s">
        <v>452</v>
      </c>
      <c r="I185" s="427" t="s">
        <v>453</v>
      </c>
      <c r="J185" s="428"/>
      <c r="K185" s="428"/>
      <c r="L185" s="428"/>
      <c r="M185" s="429"/>
      <c r="N185" s="232"/>
      <c r="O185" s="232"/>
      <c r="P185" s="233"/>
      <c r="Q185" s="430"/>
      <c r="Y185" s="50"/>
      <c r="Z185" s="50"/>
    </row>
    <row r="186" spans="2:26" ht="90.75" thickBot="1" x14ac:dyDescent="0.3">
      <c r="B186" s="238">
        <f t="shared" si="3"/>
        <v>160</v>
      </c>
      <c r="C186" s="491"/>
      <c r="D186" s="692"/>
      <c r="E186" s="447" t="s">
        <v>454</v>
      </c>
      <c r="F186" s="448" t="s">
        <v>455</v>
      </c>
      <c r="G186" s="426" t="s">
        <v>30</v>
      </c>
      <c r="H186" s="117" t="s">
        <v>456</v>
      </c>
      <c r="I186" s="427" t="s">
        <v>457</v>
      </c>
      <c r="J186" s="428"/>
      <c r="K186" s="428"/>
      <c r="L186" s="428"/>
      <c r="M186" s="429"/>
      <c r="N186" s="232"/>
      <c r="O186" s="232"/>
      <c r="P186" s="233"/>
      <c r="Q186" s="430"/>
      <c r="Y186" s="60" t="s">
        <v>50</v>
      </c>
      <c r="Z186" s="61">
        <f>W181</f>
        <v>4</v>
      </c>
    </row>
    <row r="187" spans="2:26" ht="15.75" thickBot="1" x14ac:dyDescent="0.3">
      <c r="B187" s="431"/>
      <c r="C187" s="491"/>
      <c r="D187" s="692"/>
      <c r="E187" s="693" t="s">
        <v>458</v>
      </c>
      <c r="F187" s="694" t="s">
        <v>441</v>
      </c>
      <c r="G187" s="405" t="s">
        <v>53</v>
      </c>
      <c r="H187" s="30" t="s">
        <v>459</v>
      </c>
      <c r="I187" s="343"/>
      <c r="J187" s="406"/>
      <c r="K187" s="406"/>
      <c r="L187" s="406"/>
      <c r="M187" s="407"/>
      <c r="N187" s="370"/>
      <c r="O187" s="370"/>
      <c r="P187" s="179"/>
      <c r="Q187" s="436"/>
    </row>
    <row r="188" spans="2:26" ht="135" x14ac:dyDescent="0.25">
      <c r="B188" s="238">
        <f>B186+1</f>
        <v>161</v>
      </c>
      <c r="C188" s="491"/>
      <c r="D188" s="692"/>
      <c r="E188" s="692"/>
      <c r="F188" s="688"/>
      <c r="G188" s="408" t="s">
        <v>30</v>
      </c>
      <c r="H188" s="40" t="s">
        <v>460</v>
      </c>
      <c r="I188" s="409" t="s">
        <v>461</v>
      </c>
      <c r="J188" s="221"/>
      <c r="K188" s="221"/>
      <c r="L188" s="221"/>
      <c r="M188" s="410"/>
      <c r="N188" s="153"/>
      <c r="O188" s="153"/>
      <c r="P188" s="203"/>
      <c r="Q188" s="411"/>
      <c r="Y188" s="62" t="s">
        <v>59</v>
      </c>
      <c r="Z188" s="63" t="e">
        <f>(Z182*1)/Z181</f>
        <v>#DIV/0!</v>
      </c>
    </row>
    <row r="189" spans="2:26" ht="105.75" thickBot="1" x14ac:dyDescent="0.3">
      <c r="B189" s="238">
        <f t="shared" si="3"/>
        <v>162</v>
      </c>
      <c r="C189" s="491"/>
      <c r="D189" s="692"/>
      <c r="E189" s="692"/>
      <c r="F189" s="688"/>
      <c r="G189" s="408" t="s">
        <v>36</v>
      </c>
      <c r="H189" s="40" t="s">
        <v>462</v>
      </c>
      <c r="I189" s="409" t="s">
        <v>520</v>
      </c>
      <c r="J189" s="221"/>
      <c r="K189" s="221"/>
      <c r="L189" s="221"/>
      <c r="M189" s="410"/>
      <c r="N189" s="153"/>
      <c r="O189" s="153"/>
      <c r="P189" s="203"/>
      <c r="Q189" s="411"/>
      <c r="Y189" s="65" t="s">
        <v>39</v>
      </c>
      <c r="Z189" s="66" t="e">
        <f>(Z183*1)/Z181</f>
        <v>#DIV/0!</v>
      </c>
    </row>
    <row r="190" spans="2:26" ht="180" x14ac:dyDescent="0.25">
      <c r="B190" s="238">
        <f t="shared" si="3"/>
        <v>163</v>
      </c>
      <c r="C190" s="491"/>
      <c r="D190" s="692"/>
      <c r="E190" s="692"/>
      <c r="F190" s="688"/>
      <c r="G190" s="408" t="s">
        <v>40</v>
      </c>
      <c r="H190" s="40" t="s">
        <v>463</v>
      </c>
      <c r="I190" s="409" t="s">
        <v>521</v>
      </c>
      <c r="J190" s="221"/>
      <c r="K190" s="221"/>
      <c r="L190" s="221"/>
      <c r="M190" s="410"/>
      <c r="N190" s="153"/>
      <c r="O190" s="153"/>
      <c r="P190" s="203"/>
      <c r="Q190" s="411"/>
    </row>
    <row r="191" spans="2:26" ht="105" x14ac:dyDescent="0.25">
      <c r="B191" s="238">
        <f t="shared" si="3"/>
        <v>164</v>
      </c>
      <c r="C191" s="491"/>
      <c r="D191" s="692"/>
      <c r="E191" s="692"/>
      <c r="F191" s="688"/>
      <c r="G191" s="408" t="s">
        <v>44</v>
      </c>
      <c r="H191" s="40" t="s">
        <v>464</v>
      </c>
      <c r="I191" s="409" t="s">
        <v>522</v>
      </c>
      <c r="J191" s="221"/>
      <c r="K191" s="221"/>
      <c r="L191" s="221"/>
      <c r="M191" s="410"/>
      <c r="N191" s="153"/>
      <c r="O191" s="153"/>
      <c r="P191" s="203"/>
      <c r="Q191" s="411"/>
    </row>
    <row r="192" spans="2:26" ht="60" x14ac:dyDescent="0.25">
      <c r="B192" s="238">
        <f t="shared" si="3"/>
        <v>165</v>
      </c>
      <c r="C192" s="491"/>
      <c r="D192" s="692"/>
      <c r="E192" s="692"/>
      <c r="F192" s="688"/>
      <c r="G192" s="408" t="s">
        <v>47</v>
      </c>
      <c r="H192" s="40" t="s">
        <v>465</v>
      </c>
      <c r="I192" s="424" t="s">
        <v>523</v>
      </c>
      <c r="J192" s="221"/>
      <c r="K192" s="221"/>
      <c r="L192" s="221"/>
      <c r="M192" s="410"/>
      <c r="N192" s="153"/>
      <c r="O192" s="153"/>
      <c r="P192" s="203"/>
      <c r="Q192" s="411"/>
    </row>
    <row r="193" spans="2:17" ht="165" x14ac:dyDescent="0.25">
      <c r="B193" s="238">
        <f t="shared" si="3"/>
        <v>166</v>
      </c>
      <c r="C193" s="491"/>
      <c r="D193" s="692"/>
      <c r="E193" s="692"/>
      <c r="F193" s="688"/>
      <c r="G193" s="408" t="s">
        <v>147</v>
      </c>
      <c r="H193" s="40" t="s">
        <v>466</v>
      </c>
      <c r="I193" s="424" t="s">
        <v>524</v>
      </c>
      <c r="J193" s="221"/>
      <c r="K193" s="221"/>
      <c r="L193" s="221"/>
      <c r="M193" s="410"/>
      <c r="N193" s="153"/>
      <c r="O193" s="153"/>
      <c r="P193" s="203"/>
      <c r="Q193" s="411"/>
    </row>
    <row r="194" spans="2:17" ht="90" x14ac:dyDescent="0.25">
      <c r="B194" s="238">
        <f t="shared" si="3"/>
        <v>167</v>
      </c>
      <c r="C194" s="491"/>
      <c r="D194" s="692"/>
      <c r="E194" s="692"/>
      <c r="F194" s="688"/>
      <c r="G194" s="408" t="s">
        <v>149</v>
      </c>
      <c r="H194" s="40" t="s">
        <v>467</v>
      </c>
      <c r="I194" s="424" t="s">
        <v>525</v>
      </c>
      <c r="J194" s="221"/>
      <c r="K194" s="221"/>
      <c r="L194" s="221"/>
      <c r="M194" s="410"/>
      <c r="N194" s="153"/>
      <c r="O194" s="153"/>
      <c r="P194" s="203"/>
      <c r="Q194" s="411"/>
    </row>
    <row r="195" spans="2:17" ht="120" x14ac:dyDescent="0.25">
      <c r="B195" s="238">
        <f t="shared" si="3"/>
        <v>168</v>
      </c>
      <c r="C195" s="491"/>
      <c r="D195" s="692"/>
      <c r="E195" s="692"/>
      <c r="F195" s="688"/>
      <c r="G195" s="408" t="s">
        <v>151</v>
      </c>
      <c r="H195" s="40" t="s">
        <v>468</v>
      </c>
      <c r="I195" s="424" t="s">
        <v>526</v>
      </c>
      <c r="J195" s="221"/>
      <c r="K195" s="221"/>
      <c r="L195" s="221"/>
      <c r="M195" s="410"/>
      <c r="N195" s="153"/>
      <c r="O195" s="153"/>
      <c r="P195" s="203"/>
      <c r="Q195" s="411"/>
    </row>
    <row r="196" spans="2:17" ht="120" x14ac:dyDescent="0.25">
      <c r="B196" s="238">
        <f t="shared" si="3"/>
        <v>169</v>
      </c>
      <c r="C196" s="491"/>
      <c r="D196" s="692"/>
      <c r="E196" s="692"/>
      <c r="F196" s="688"/>
      <c r="G196" s="408" t="s">
        <v>153</v>
      </c>
      <c r="H196" s="40" t="s">
        <v>469</v>
      </c>
      <c r="I196" s="424" t="s">
        <v>527</v>
      </c>
      <c r="J196" s="221"/>
      <c r="K196" s="221"/>
      <c r="L196" s="221"/>
      <c r="M196" s="410"/>
      <c r="N196" s="153"/>
      <c r="O196" s="153"/>
      <c r="P196" s="203"/>
      <c r="Q196" s="411"/>
    </row>
    <row r="197" spans="2:17" ht="75" x14ac:dyDescent="0.25">
      <c r="B197" s="238">
        <f t="shared" si="3"/>
        <v>170</v>
      </c>
      <c r="C197" s="491"/>
      <c r="D197" s="692"/>
      <c r="E197" s="692"/>
      <c r="F197" s="688"/>
      <c r="G197" s="408" t="s">
        <v>155</v>
      </c>
      <c r="H197" s="40" t="s">
        <v>470</v>
      </c>
      <c r="I197" s="424" t="s">
        <v>528</v>
      </c>
      <c r="J197" s="221"/>
      <c r="K197" s="221"/>
      <c r="L197" s="221"/>
      <c r="M197" s="410"/>
      <c r="N197" s="153"/>
      <c r="O197" s="153"/>
      <c r="P197" s="203"/>
      <c r="Q197" s="411"/>
    </row>
    <row r="198" spans="2:17" ht="90" x14ac:dyDescent="0.25">
      <c r="B198" s="238">
        <f t="shared" si="3"/>
        <v>171</v>
      </c>
      <c r="C198" s="491"/>
      <c r="D198" s="692"/>
      <c r="E198" s="692"/>
      <c r="F198" s="688"/>
      <c r="G198" s="408" t="s">
        <v>425</v>
      </c>
      <c r="H198" s="40" t="s">
        <v>471</v>
      </c>
      <c r="I198" s="424" t="s">
        <v>529</v>
      </c>
      <c r="J198" s="221"/>
      <c r="K198" s="221"/>
      <c r="L198" s="221"/>
      <c r="M198" s="410"/>
      <c r="N198" s="153"/>
      <c r="O198" s="153"/>
      <c r="P198" s="203"/>
      <c r="Q198" s="411"/>
    </row>
    <row r="199" spans="2:17" ht="105" x14ac:dyDescent="0.25">
      <c r="B199" s="238">
        <f t="shared" si="3"/>
        <v>172</v>
      </c>
      <c r="C199" s="491"/>
      <c r="D199" s="692"/>
      <c r="E199" s="692"/>
      <c r="F199" s="688"/>
      <c r="G199" s="408" t="s">
        <v>426</v>
      </c>
      <c r="H199" s="40" t="s">
        <v>472</v>
      </c>
      <c r="I199" s="424" t="s">
        <v>530</v>
      </c>
      <c r="J199" s="221"/>
      <c r="K199" s="221"/>
      <c r="L199" s="221"/>
      <c r="M199" s="410"/>
      <c r="N199" s="153"/>
      <c r="O199" s="153"/>
      <c r="P199" s="203"/>
      <c r="Q199" s="411"/>
    </row>
    <row r="200" spans="2:17" ht="105" x14ac:dyDescent="0.25">
      <c r="B200" s="238">
        <f t="shared" si="3"/>
        <v>173</v>
      </c>
      <c r="C200" s="491"/>
      <c r="D200" s="692"/>
      <c r="E200" s="692"/>
      <c r="F200" s="688"/>
      <c r="G200" s="408" t="s">
        <v>427</v>
      </c>
      <c r="H200" s="40" t="s">
        <v>473</v>
      </c>
      <c r="I200" s="424" t="s">
        <v>531</v>
      </c>
      <c r="J200" s="221"/>
      <c r="K200" s="221"/>
      <c r="L200" s="221"/>
      <c r="M200" s="410"/>
      <c r="N200" s="153"/>
      <c r="O200" s="153"/>
      <c r="P200" s="203"/>
      <c r="Q200" s="411"/>
    </row>
    <row r="201" spans="2:17" ht="90" x14ac:dyDescent="0.25">
      <c r="B201" s="238">
        <f t="shared" si="3"/>
        <v>174</v>
      </c>
      <c r="C201" s="491"/>
      <c r="D201" s="692"/>
      <c r="E201" s="692"/>
      <c r="F201" s="688"/>
      <c r="G201" s="408" t="s">
        <v>428</v>
      </c>
      <c r="H201" s="40" t="s">
        <v>474</v>
      </c>
      <c r="I201" s="424" t="s">
        <v>532</v>
      </c>
      <c r="J201" s="221"/>
      <c r="K201" s="221"/>
      <c r="L201" s="221"/>
      <c r="M201" s="410"/>
      <c r="N201" s="153"/>
      <c r="O201" s="153"/>
      <c r="P201" s="203"/>
      <c r="Q201" s="411"/>
    </row>
    <row r="202" spans="2:17" ht="30.75" customHeight="1" x14ac:dyDescent="0.25">
      <c r="B202" s="431"/>
      <c r="C202" s="491"/>
      <c r="D202" s="692"/>
      <c r="E202" s="692"/>
      <c r="F202" s="688"/>
      <c r="G202" s="408" t="s">
        <v>53</v>
      </c>
      <c r="H202" s="296" t="s">
        <v>475</v>
      </c>
      <c r="I202" s="409"/>
      <c r="J202" s="221"/>
      <c r="K202" s="221"/>
      <c r="L202" s="221"/>
      <c r="M202" s="410"/>
      <c r="N202" s="432"/>
      <c r="O202" s="432"/>
      <c r="P202" s="203"/>
      <c r="Q202" s="433"/>
    </row>
    <row r="203" spans="2:17" ht="225" x14ac:dyDescent="0.25">
      <c r="B203" s="238">
        <f>B201+1</f>
        <v>175</v>
      </c>
      <c r="C203" s="491"/>
      <c r="D203" s="692"/>
      <c r="E203" s="692"/>
      <c r="F203" s="688"/>
      <c r="G203" s="408" t="s">
        <v>429</v>
      </c>
      <c r="H203" s="40" t="s">
        <v>482</v>
      </c>
      <c r="I203" s="424" t="s">
        <v>533</v>
      </c>
      <c r="J203" s="221"/>
      <c r="K203" s="221"/>
      <c r="L203" s="221"/>
      <c r="M203" s="410"/>
      <c r="N203" s="153"/>
      <c r="O203" s="153"/>
      <c r="P203" s="203"/>
      <c r="Q203" s="411"/>
    </row>
    <row r="204" spans="2:17" ht="45" x14ac:dyDescent="0.25">
      <c r="B204" s="238">
        <f t="shared" ref="B204:B224" si="5">B203+1</f>
        <v>176</v>
      </c>
      <c r="C204" s="491"/>
      <c r="D204" s="692"/>
      <c r="E204" s="692"/>
      <c r="F204" s="688"/>
      <c r="G204" s="408" t="s">
        <v>476</v>
      </c>
      <c r="H204" s="40" t="s">
        <v>483</v>
      </c>
      <c r="I204" s="424" t="s">
        <v>534</v>
      </c>
      <c r="J204" s="221"/>
      <c r="K204" s="221"/>
      <c r="L204" s="221"/>
      <c r="M204" s="410"/>
      <c r="N204" s="153"/>
      <c r="O204" s="153"/>
      <c r="P204" s="203"/>
      <c r="Q204" s="411"/>
    </row>
    <row r="205" spans="2:17" ht="105" x14ac:dyDescent="0.25">
      <c r="B205" s="238">
        <f t="shared" si="5"/>
        <v>177</v>
      </c>
      <c r="C205" s="491"/>
      <c r="D205" s="692"/>
      <c r="E205" s="692"/>
      <c r="F205" s="688"/>
      <c r="G205" s="408" t="s">
        <v>477</v>
      </c>
      <c r="H205" s="40" t="s">
        <v>484</v>
      </c>
      <c r="I205" s="424" t="s">
        <v>535</v>
      </c>
      <c r="J205" s="221"/>
      <c r="K205" s="221"/>
      <c r="L205" s="221"/>
      <c r="M205" s="410"/>
      <c r="N205" s="153"/>
      <c r="O205" s="153"/>
      <c r="P205" s="203"/>
      <c r="Q205" s="411"/>
    </row>
    <row r="206" spans="2:17" ht="30.75" customHeight="1" x14ac:dyDescent="0.25">
      <c r="B206" s="238">
        <f t="shared" si="5"/>
        <v>178</v>
      </c>
      <c r="C206" s="491"/>
      <c r="D206" s="692"/>
      <c r="E206" s="692"/>
      <c r="F206" s="688"/>
      <c r="G206" s="408" t="s">
        <v>478</v>
      </c>
      <c r="H206" s="424" t="s">
        <v>485</v>
      </c>
      <c r="I206" s="409"/>
      <c r="J206" s="221"/>
      <c r="K206" s="221"/>
      <c r="L206" s="221"/>
      <c r="M206" s="410"/>
      <c r="N206" s="153"/>
      <c r="O206" s="153"/>
      <c r="P206" s="203"/>
      <c r="Q206" s="411"/>
    </row>
    <row r="207" spans="2:17" ht="30.75" customHeight="1" x14ac:dyDescent="0.25">
      <c r="B207" s="238">
        <f t="shared" si="5"/>
        <v>179</v>
      </c>
      <c r="C207" s="491"/>
      <c r="D207" s="692"/>
      <c r="E207" s="692"/>
      <c r="F207" s="688"/>
      <c r="G207" s="408" t="s">
        <v>479</v>
      </c>
      <c r="H207" s="424" t="s">
        <v>486</v>
      </c>
      <c r="I207" s="409"/>
      <c r="J207" s="221"/>
      <c r="K207" s="221"/>
      <c r="L207" s="221"/>
      <c r="M207" s="410"/>
      <c r="N207" s="153"/>
      <c r="O207" s="153"/>
      <c r="P207" s="203"/>
      <c r="Q207" s="411"/>
    </row>
    <row r="208" spans="2:17" ht="30.75" customHeight="1" x14ac:dyDescent="0.25">
      <c r="B208" s="238">
        <f t="shared" si="5"/>
        <v>180</v>
      </c>
      <c r="C208" s="491"/>
      <c r="D208" s="692"/>
      <c r="E208" s="692"/>
      <c r="F208" s="688"/>
      <c r="G208" s="408" t="s">
        <v>480</v>
      </c>
      <c r="H208" s="424" t="s">
        <v>487</v>
      </c>
      <c r="I208" s="409"/>
      <c r="J208" s="221"/>
      <c r="K208" s="221"/>
      <c r="L208" s="221"/>
      <c r="M208" s="410"/>
      <c r="N208" s="153"/>
      <c r="O208" s="153"/>
      <c r="P208" s="203"/>
      <c r="Q208" s="411"/>
    </row>
    <row r="209" spans="2:26" ht="45" x14ac:dyDescent="0.25">
      <c r="B209" s="238">
        <f t="shared" si="5"/>
        <v>181</v>
      </c>
      <c r="C209" s="491"/>
      <c r="D209" s="692"/>
      <c r="E209" s="692"/>
      <c r="F209" s="688"/>
      <c r="G209" s="408" t="s">
        <v>481</v>
      </c>
      <c r="H209" s="424" t="s">
        <v>488</v>
      </c>
      <c r="I209" s="424" t="s">
        <v>536</v>
      </c>
      <c r="J209" s="221"/>
      <c r="K209" s="221"/>
      <c r="L209" s="221"/>
      <c r="M209" s="410"/>
      <c r="N209" s="153"/>
      <c r="O209" s="153"/>
      <c r="P209" s="203"/>
      <c r="Q209" s="411"/>
    </row>
    <row r="210" spans="2:26" ht="45" x14ac:dyDescent="0.25">
      <c r="B210" s="238">
        <f t="shared" si="5"/>
        <v>182</v>
      </c>
      <c r="C210" s="491"/>
      <c r="D210" s="692"/>
      <c r="E210" s="692"/>
      <c r="F210" s="688"/>
      <c r="G210" s="408" t="s">
        <v>495</v>
      </c>
      <c r="H210" s="424" t="s">
        <v>489</v>
      </c>
      <c r="I210" s="424" t="s">
        <v>537</v>
      </c>
      <c r="J210" s="221"/>
      <c r="K210" s="221"/>
      <c r="L210" s="221"/>
      <c r="M210" s="410"/>
      <c r="N210" s="153"/>
      <c r="O210" s="153"/>
      <c r="P210" s="203"/>
      <c r="Q210" s="411"/>
    </row>
    <row r="211" spans="2:26" ht="60" x14ac:dyDescent="0.25">
      <c r="B211" s="238">
        <f t="shared" si="5"/>
        <v>183</v>
      </c>
      <c r="C211" s="491"/>
      <c r="D211" s="692"/>
      <c r="E211" s="692"/>
      <c r="F211" s="688"/>
      <c r="G211" s="408" t="s">
        <v>496</v>
      </c>
      <c r="H211" s="424" t="s">
        <v>490</v>
      </c>
      <c r="I211" s="424" t="s">
        <v>538</v>
      </c>
      <c r="J211" s="221"/>
      <c r="K211" s="221"/>
      <c r="L211" s="221"/>
      <c r="M211" s="410"/>
      <c r="N211" s="153"/>
      <c r="O211" s="153"/>
      <c r="P211" s="203"/>
      <c r="Q211" s="411"/>
    </row>
    <row r="212" spans="2:26" ht="60" x14ac:dyDescent="0.25">
      <c r="B212" s="238">
        <f t="shared" si="5"/>
        <v>184</v>
      </c>
      <c r="C212" s="491"/>
      <c r="D212" s="692"/>
      <c r="E212" s="692"/>
      <c r="F212" s="688"/>
      <c r="G212" s="408" t="s">
        <v>395</v>
      </c>
      <c r="H212" s="424" t="s">
        <v>491</v>
      </c>
      <c r="I212" s="424" t="s">
        <v>539</v>
      </c>
      <c r="J212" s="221"/>
      <c r="K212" s="221"/>
      <c r="L212" s="221"/>
      <c r="M212" s="410"/>
      <c r="N212" s="153"/>
      <c r="O212" s="153"/>
      <c r="P212" s="203"/>
      <c r="Q212" s="411"/>
    </row>
    <row r="213" spans="2:26" ht="105" x14ac:dyDescent="0.25">
      <c r="B213" s="238">
        <f t="shared" si="5"/>
        <v>185</v>
      </c>
      <c r="C213" s="491"/>
      <c r="D213" s="692"/>
      <c r="E213" s="692"/>
      <c r="F213" s="688"/>
      <c r="G213" s="408" t="s">
        <v>497</v>
      </c>
      <c r="H213" s="424" t="s">
        <v>492</v>
      </c>
      <c r="I213" s="424" t="s">
        <v>540</v>
      </c>
      <c r="J213" s="221"/>
      <c r="K213" s="221"/>
      <c r="L213" s="221"/>
      <c r="M213" s="410"/>
      <c r="N213" s="153"/>
      <c r="O213" s="153"/>
      <c r="P213" s="203"/>
      <c r="Q213" s="411"/>
    </row>
    <row r="214" spans="2:26" ht="175.5" customHeight="1" x14ac:dyDescent="0.25">
      <c r="B214" s="238">
        <f t="shared" si="5"/>
        <v>186</v>
      </c>
      <c r="C214" s="491"/>
      <c r="D214" s="692"/>
      <c r="E214" s="692"/>
      <c r="F214" s="688"/>
      <c r="G214" s="408" t="s">
        <v>498</v>
      </c>
      <c r="H214" s="424" t="s">
        <v>493</v>
      </c>
      <c r="I214" s="424" t="s">
        <v>541</v>
      </c>
      <c r="J214" s="221"/>
      <c r="K214" s="221"/>
      <c r="L214" s="221"/>
      <c r="M214" s="410"/>
      <c r="N214" s="153"/>
      <c r="O214" s="153"/>
      <c r="P214" s="203"/>
      <c r="Q214" s="411"/>
    </row>
    <row r="215" spans="2:26" ht="150" x14ac:dyDescent="0.25">
      <c r="B215" s="238">
        <f t="shared" si="5"/>
        <v>187</v>
      </c>
      <c r="C215" s="491"/>
      <c r="D215" s="692"/>
      <c r="E215" s="692"/>
      <c r="F215" s="688"/>
      <c r="G215" s="408" t="s">
        <v>499</v>
      </c>
      <c r="H215" s="424" t="s">
        <v>494</v>
      </c>
      <c r="I215" s="424" t="s">
        <v>542</v>
      </c>
      <c r="J215" s="221"/>
      <c r="K215" s="221"/>
      <c r="L215" s="221"/>
      <c r="M215" s="410"/>
      <c r="N215" s="153"/>
      <c r="O215" s="153"/>
      <c r="P215" s="203"/>
      <c r="Q215" s="411"/>
    </row>
    <row r="216" spans="2:26" ht="105" x14ac:dyDescent="0.25">
      <c r="B216" s="238">
        <f t="shared" si="5"/>
        <v>188</v>
      </c>
      <c r="C216" s="491"/>
      <c r="D216" s="692"/>
      <c r="E216" s="692"/>
      <c r="F216" s="688"/>
      <c r="G216" s="408" t="s">
        <v>500</v>
      </c>
      <c r="H216" s="424" t="s">
        <v>508</v>
      </c>
      <c r="I216" s="424" t="s">
        <v>543</v>
      </c>
      <c r="J216" s="221"/>
      <c r="K216" s="221"/>
      <c r="L216" s="221"/>
      <c r="M216" s="410"/>
      <c r="N216" s="153"/>
      <c r="O216" s="153"/>
      <c r="P216" s="203"/>
      <c r="Q216" s="411"/>
    </row>
    <row r="217" spans="2:26" ht="120" x14ac:dyDescent="0.25">
      <c r="B217" s="238">
        <f t="shared" si="5"/>
        <v>189</v>
      </c>
      <c r="C217" s="491"/>
      <c r="D217" s="692"/>
      <c r="E217" s="692"/>
      <c r="F217" s="688"/>
      <c r="G217" s="408" t="s">
        <v>501</v>
      </c>
      <c r="H217" s="424" t="s">
        <v>509</v>
      </c>
      <c r="I217" s="424" t="s">
        <v>544</v>
      </c>
      <c r="J217" s="221"/>
      <c r="K217" s="221"/>
      <c r="L217" s="221"/>
      <c r="M217" s="410"/>
      <c r="N217" s="153"/>
      <c r="O217" s="153"/>
      <c r="P217" s="203"/>
      <c r="Q217" s="411"/>
    </row>
    <row r="218" spans="2:26" ht="45" x14ac:dyDescent="0.25">
      <c r="B218" s="238">
        <f t="shared" si="5"/>
        <v>190</v>
      </c>
      <c r="C218" s="491"/>
      <c r="D218" s="692"/>
      <c r="E218" s="692"/>
      <c r="F218" s="688"/>
      <c r="G218" s="408" t="s">
        <v>502</v>
      </c>
      <c r="H218" s="424" t="s">
        <v>510</v>
      </c>
      <c r="I218" s="424" t="s">
        <v>545</v>
      </c>
      <c r="J218" s="221"/>
      <c r="K218" s="221"/>
      <c r="L218" s="221"/>
      <c r="M218" s="410"/>
      <c r="N218" s="153"/>
      <c r="O218" s="153"/>
      <c r="P218" s="203"/>
      <c r="Q218" s="411"/>
    </row>
    <row r="219" spans="2:26" ht="45" x14ac:dyDescent="0.25">
      <c r="B219" s="238">
        <f t="shared" si="5"/>
        <v>191</v>
      </c>
      <c r="C219" s="491"/>
      <c r="D219" s="692"/>
      <c r="E219" s="692"/>
      <c r="F219" s="688"/>
      <c r="G219" s="408" t="s">
        <v>503</v>
      </c>
      <c r="H219" s="424" t="s">
        <v>511</v>
      </c>
      <c r="I219" s="424" t="s">
        <v>546</v>
      </c>
      <c r="J219" s="221"/>
      <c r="K219" s="221"/>
      <c r="L219" s="221"/>
      <c r="M219" s="410"/>
      <c r="N219" s="153"/>
      <c r="O219" s="153"/>
      <c r="P219" s="203"/>
      <c r="Q219" s="411"/>
    </row>
    <row r="220" spans="2:26" ht="75" x14ac:dyDescent="0.25">
      <c r="B220" s="238">
        <f t="shared" si="5"/>
        <v>192</v>
      </c>
      <c r="C220" s="491"/>
      <c r="D220" s="692"/>
      <c r="E220" s="692"/>
      <c r="F220" s="688"/>
      <c r="G220" s="408" t="s">
        <v>504</v>
      </c>
      <c r="H220" s="424" t="s">
        <v>512</v>
      </c>
      <c r="I220" s="424" t="s">
        <v>547</v>
      </c>
      <c r="J220" s="221"/>
      <c r="K220" s="221"/>
      <c r="L220" s="221"/>
      <c r="M220" s="410"/>
      <c r="N220" s="153"/>
      <c r="O220" s="153"/>
      <c r="P220" s="203"/>
      <c r="Q220" s="411"/>
    </row>
    <row r="221" spans="2:26" ht="120" x14ac:dyDescent="0.25">
      <c r="B221" s="238">
        <f t="shared" si="5"/>
        <v>193</v>
      </c>
      <c r="C221" s="491"/>
      <c r="D221" s="692"/>
      <c r="E221" s="692"/>
      <c r="F221" s="688"/>
      <c r="G221" s="408" t="s">
        <v>505</v>
      </c>
      <c r="H221" s="424" t="s">
        <v>513</v>
      </c>
      <c r="I221" s="424" t="s">
        <v>548</v>
      </c>
      <c r="J221" s="221"/>
      <c r="K221" s="221"/>
      <c r="L221" s="221"/>
      <c r="M221" s="410"/>
      <c r="N221" s="153"/>
      <c r="O221" s="153"/>
      <c r="P221" s="203"/>
      <c r="Q221" s="411"/>
    </row>
    <row r="222" spans="2:26" ht="75" x14ac:dyDescent="0.25">
      <c r="B222" s="238">
        <f t="shared" si="5"/>
        <v>194</v>
      </c>
      <c r="C222" s="491"/>
      <c r="D222" s="692"/>
      <c r="E222" s="692"/>
      <c r="F222" s="688"/>
      <c r="G222" s="408" t="s">
        <v>506</v>
      </c>
      <c r="H222" s="424" t="s">
        <v>514</v>
      </c>
      <c r="I222" s="424" t="s">
        <v>549</v>
      </c>
      <c r="J222" s="221"/>
      <c r="K222" s="221"/>
      <c r="L222" s="221"/>
      <c r="M222" s="410"/>
      <c r="N222" s="153"/>
      <c r="O222" s="153"/>
      <c r="P222" s="203"/>
      <c r="Q222" s="411"/>
    </row>
    <row r="223" spans="2:26" ht="105.75" thickBot="1" x14ac:dyDescent="0.3">
      <c r="B223" s="333">
        <f t="shared" si="5"/>
        <v>195</v>
      </c>
      <c r="C223" s="491"/>
      <c r="D223" s="692"/>
      <c r="E223" s="692"/>
      <c r="F223" s="689"/>
      <c r="G223" s="412" t="s">
        <v>507</v>
      </c>
      <c r="H223" s="425" t="s">
        <v>515</v>
      </c>
      <c r="I223" s="425" t="s">
        <v>550</v>
      </c>
      <c r="J223" s="224"/>
      <c r="K223" s="224"/>
      <c r="L223" s="224"/>
      <c r="M223" s="413"/>
      <c r="N223" s="160"/>
      <c r="O223" s="160"/>
      <c r="P223" s="183"/>
      <c r="Q223" s="414"/>
    </row>
    <row r="224" spans="2:26" ht="75.75" thickBot="1" x14ac:dyDescent="0.3">
      <c r="B224" s="15">
        <f t="shared" si="5"/>
        <v>196</v>
      </c>
      <c r="C224" s="212">
        <v>12</v>
      </c>
      <c r="D224" s="449" t="s">
        <v>516</v>
      </c>
      <c r="E224" s="449" t="s">
        <v>518</v>
      </c>
      <c r="F224" s="450" t="s">
        <v>517</v>
      </c>
      <c r="G224" s="426" t="s">
        <v>30</v>
      </c>
      <c r="H224" s="434" t="s">
        <v>519</v>
      </c>
      <c r="I224" s="435" t="s">
        <v>551</v>
      </c>
      <c r="J224" s="428"/>
      <c r="K224" s="428"/>
      <c r="L224" s="428"/>
      <c r="M224" s="429"/>
      <c r="N224" s="232"/>
      <c r="O224" s="232"/>
      <c r="P224" s="233"/>
      <c r="Q224" s="430"/>
      <c r="S224" s="24" t="s">
        <v>16</v>
      </c>
      <c r="T224" s="24" t="s">
        <v>17</v>
      </c>
      <c r="U224" s="25" t="s">
        <v>18</v>
      </c>
      <c r="V224" s="25" t="s">
        <v>85</v>
      </c>
      <c r="W224" s="25" t="s">
        <v>25</v>
      </c>
      <c r="Y224" s="451" t="s">
        <v>553</v>
      </c>
      <c r="Z224" s="452"/>
    </row>
    <row r="225" spans="2:26" x14ac:dyDescent="0.25">
      <c r="B225" s="440"/>
      <c r="C225" s="440"/>
      <c r="D225" s="441"/>
      <c r="E225" s="442"/>
      <c r="F225" s="443"/>
      <c r="G225" s="442"/>
      <c r="H225" s="444"/>
      <c r="I225" s="445"/>
      <c r="J225" s="299"/>
      <c r="K225" s="300"/>
      <c r="L225" s="300"/>
      <c r="M225" s="299"/>
      <c r="N225" s="37">
        <f>SUM(N5:N224)</f>
        <v>0</v>
      </c>
      <c r="O225" s="37">
        <f t="shared" ref="O225:P225" si="6">SUM(O5:O224)</f>
        <v>0</v>
      </c>
      <c r="P225" s="37">
        <f t="shared" si="6"/>
        <v>0</v>
      </c>
      <c r="S225" s="37">
        <f>N225</f>
        <v>0</v>
      </c>
      <c r="T225" s="37">
        <f>O225</f>
        <v>0</v>
      </c>
      <c r="U225" s="37">
        <f>P225</f>
        <v>0</v>
      </c>
      <c r="V225" s="37">
        <f>SUM(S225:U225)</f>
        <v>0</v>
      </c>
      <c r="W225" s="37">
        <v>1</v>
      </c>
      <c r="Y225" s="26" t="s">
        <v>26</v>
      </c>
      <c r="Z225" s="27">
        <f>V225</f>
        <v>0</v>
      </c>
    </row>
    <row r="226" spans="2:26" x14ac:dyDescent="0.25">
      <c r="C226" s="354"/>
      <c r="D226" s="354"/>
      <c r="E226" s="354"/>
      <c r="F226" s="354"/>
      <c r="G226" s="354"/>
      <c r="H226" s="354"/>
      <c r="I226" s="354"/>
      <c r="J226" s="354"/>
      <c r="K226" s="354"/>
      <c r="L226" s="354"/>
      <c r="M226" s="354"/>
      <c r="N226" s="354"/>
      <c r="O226" s="354"/>
      <c r="P226" s="354"/>
      <c r="Y226" s="26" t="s">
        <v>35</v>
      </c>
      <c r="Z226" s="27">
        <f>S225</f>
        <v>0</v>
      </c>
    </row>
    <row r="227" spans="2:26" x14ac:dyDescent="0.25">
      <c r="B227" s="354"/>
      <c r="C227" s="354"/>
      <c r="D227" s="354"/>
      <c r="E227" s="354"/>
      <c r="F227" s="354"/>
      <c r="G227" s="354"/>
      <c r="H227" s="354"/>
      <c r="I227" s="354"/>
      <c r="J227" s="354"/>
      <c r="K227" s="354"/>
      <c r="L227" s="354"/>
      <c r="M227" s="354"/>
      <c r="N227" s="354"/>
      <c r="O227" s="354"/>
      <c r="P227" s="354"/>
      <c r="Y227" s="47" t="s">
        <v>39</v>
      </c>
      <c r="Z227" s="27">
        <f>U225</f>
        <v>0</v>
      </c>
    </row>
    <row r="228" spans="2:26" ht="15.75" thickBot="1" x14ac:dyDescent="0.3">
      <c r="B228" s="354"/>
      <c r="C228" s="354"/>
      <c r="D228" s="354"/>
      <c r="E228" s="354"/>
      <c r="F228" s="354"/>
      <c r="G228" s="354"/>
      <c r="H228" s="354"/>
      <c r="I228" s="354"/>
      <c r="J228" s="354"/>
      <c r="K228" s="354"/>
      <c r="L228" s="354"/>
      <c r="M228" s="354"/>
      <c r="N228" s="354"/>
      <c r="O228" s="354"/>
      <c r="P228" s="354"/>
      <c r="Y228" s="48" t="s">
        <v>43</v>
      </c>
      <c r="Z228" s="49">
        <f>T225</f>
        <v>0</v>
      </c>
    </row>
    <row r="229" spans="2:26" ht="15.75" thickBot="1" x14ac:dyDescent="0.3">
      <c r="B229" s="354"/>
      <c r="C229" s="354"/>
      <c r="D229" s="354"/>
      <c r="E229" s="354"/>
      <c r="F229" s="354"/>
      <c r="G229" s="354"/>
      <c r="H229" s="354"/>
      <c r="I229" s="354"/>
      <c r="J229" s="354"/>
      <c r="K229" s="354"/>
      <c r="L229" s="354"/>
      <c r="M229" s="354"/>
      <c r="N229" s="354"/>
      <c r="O229" s="354"/>
      <c r="P229" s="354"/>
      <c r="Y229" s="50"/>
      <c r="Z229" s="50"/>
    </row>
    <row r="230" spans="2:26" ht="15.75" thickBot="1" x14ac:dyDescent="0.3">
      <c r="B230" s="354"/>
      <c r="C230" s="354"/>
      <c r="D230" s="354"/>
      <c r="E230" s="354"/>
      <c r="F230" s="354"/>
      <c r="G230" s="354"/>
      <c r="H230" s="354"/>
      <c r="I230" s="354"/>
      <c r="J230" s="354"/>
      <c r="K230" s="354"/>
      <c r="L230" s="354"/>
      <c r="M230" s="354"/>
      <c r="N230" s="354"/>
      <c r="O230" s="354"/>
      <c r="P230" s="354"/>
      <c r="Y230" s="60" t="s">
        <v>50</v>
      </c>
      <c r="Z230" s="61">
        <f>W225</f>
        <v>1</v>
      </c>
    </row>
    <row r="231" spans="2:26" ht="15.75" thickBot="1" x14ac:dyDescent="0.3">
      <c r="B231" s="354"/>
      <c r="C231" s="354"/>
      <c r="D231" s="354"/>
      <c r="E231" s="354"/>
      <c r="F231" s="354"/>
      <c r="G231" s="354"/>
      <c r="H231" s="354"/>
      <c r="I231" s="354"/>
      <c r="J231" s="354"/>
      <c r="K231" s="354"/>
      <c r="L231" s="354"/>
      <c r="M231" s="354"/>
      <c r="N231" s="354"/>
      <c r="O231" s="354"/>
      <c r="P231" s="354"/>
    </row>
    <row r="232" spans="2:26" x14ac:dyDescent="0.25">
      <c r="B232" s="354"/>
      <c r="C232" s="354"/>
      <c r="D232" s="354"/>
      <c r="E232" s="354"/>
      <c r="F232" s="354"/>
      <c r="G232" s="354"/>
      <c r="H232" s="354"/>
      <c r="I232" s="354"/>
      <c r="J232" s="354"/>
      <c r="K232" s="354"/>
      <c r="L232" s="354"/>
      <c r="M232" s="354"/>
      <c r="N232" s="354"/>
      <c r="O232" s="354"/>
      <c r="P232" s="354"/>
      <c r="Y232" s="62" t="s">
        <v>59</v>
      </c>
      <c r="Z232" s="63" t="e">
        <f>(Z226*1)/Z225</f>
        <v>#DIV/0!</v>
      </c>
    </row>
    <row r="233" spans="2:26" ht="15.75" thickBot="1" x14ac:dyDescent="0.3">
      <c r="B233" s="354"/>
      <c r="C233" s="354"/>
      <c r="D233" s="354"/>
      <c r="E233" s="354"/>
      <c r="F233" s="354"/>
      <c r="G233" s="354"/>
      <c r="H233" s="354"/>
      <c r="I233" s="354"/>
      <c r="J233" s="354"/>
      <c r="K233" s="354"/>
      <c r="L233" s="354"/>
      <c r="M233" s="354"/>
      <c r="N233" s="354"/>
      <c r="O233" s="354"/>
      <c r="P233" s="354"/>
      <c r="Y233" s="65" t="s">
        <v>39</v>
      </c>
      <c r="Z233" s="66" t="e">
        <f>(Z227*1)/Z225</f>
        <v>#DIV/0!</v>
      </c>
    </row>
    <row r="234" spans="2:26" x14ac:dyDescent="0.25">
      <c r="B234" s="354"/>
      <c r="C234" s="354"/>
      <c r="D234" s="354"/>
      <c r="E234" s="354"/>
      <c r="F234" s="354"/>
      <c r="G234" s="354"/>
      <c r="H234" s="354"/>
      <c r="I234" s="354"/>
      <c r="J234" s="354"/>
      <c r="K234" s="354"/>
      <c r="L234" s="354"/>
      <c r="M234" s="354"/>
      <c r="N234" s="354"/>
      <c r="O234" s="354"/>
      <c r="P234" s="354"/>
      <c r="Q234" s="438"/>
    </row>
    <row r="235" spans="2:26" x14ac:dyDescent="0.25">
      <c r="B235" s="354"/>
      <c r="C235" s="354"/>
      <c r="D235" s="354"/>
      <c r="E235" s="354"/>
      <c r="F235" s="354"/>
      <c r="G235" s="354"/>
      <c r="H235" s="354"/>
      <c r="I235" s="354"/>
      <c r="J235" s="354"/>
      <c r="K235" s="354"/>
      <c r="L235" s="354"/>
      <c r="M235" s="354"/>
      <c r="N235" s="354"/>
      <c r="O235" s="354"/>
      <c r="P235" s="354"/>
      <c r="Q235" s="438"/>
    </row>
    <row r="236" spans="2:26" ht="15.75" thickBot="1" x14ac:dyDescent="0.3">
      <c r="B236" s="354"/>
      <c r="C236" s="354"/>
      <c r="D236" s="354"/>
      <c r="E236" s="354"/>
      <c r="F236" s="354"/>
      <c r="G236" s="354"/>
      <c r="H236" s="354"/>
      <c r="I236" s="354"/>
      <c r="J236" s="354"/>
      <c r="K236" s="354"/>
      <c r="L236" s="354"/>
      <c r="M236" s="354"/>
      <c r="N236" s="354"/>
      <c r="O236" s="354"/>
      <c r="P236" s="354"/>
      <c r="Q236" s="438"/>
    </row>
    <row r="237" spans="2:26" ht="69.75" customHeight="1" x14ac:dyDescent="0.25">
      <c r="B237" s="354"/>
      <c r="C237" s="354"/>
      <c r="D237" s="354"/>
      <c r="E237" s="354"/>
      <c r="F237" s="354"/>
      <c r="G237" s="354"/>
      <c r="H237" s="354"/>
      <c r="I237" s="354"/>
      <c r="J237" s="354"/>
      <c r="K237" s="354"/>
      <c r="L237" s="354"/>
      <c r="M237" s="354"/>
      <c r="N237" s="354"/>
      <c r="O237" s="354"/>
      <c r="P237" s="354"/>
      <c r="Q237" s="438"/>
      <c r="S237" s="24" t="s">
        <v>16</v>
      </c>
      <c r="T237" s="24" t="s">
        <v>17</v>
      </c>
      <c r="U237" s="25" t="s">
        <v>18</v>
      </c>
      <c r="V237" s="25" t="s">
        <v>85</v>
      </c>
      <c r="W237" s="25" t="s">
        <v>25</v>
      </c>
      <c r="Y237" s="451" t="s">
        <v>552</v>
      </c>
      <c r="Z237" s="452"/>
    </row>
    <row r="238" spans="2:26" x14ac:dyDescent="0.25">
      <c r="B238" s="354"/>
      <c r="C238" s="354"/>
      <c r="D238" s="354"/>
      <c r="E238" s="354"/>
      <c r="F238" s="354"/>
      <c r="G238" s="354"/>
      <c r="H238" s="354"/>
      <c r="I238" s="354"/>
      <c r="J238" s="354"/>
      <c r="K238" s="354"/>
      <c r="L238" s="354"/>
      <c r="M238" s="354"/>
      <c r="N238" s="354"/>
      <c r="O238" s="354"/>
      <c r="P238" s="354"/>
      <c r="Q238" s="438"/>
      <c r="S238" s="37">
        <f>N238</f>
        <v>0</v>
      </c>
      <c r="T238" s="37">
        <f>O238</f>
        <v>0</v>
      </c>
      <c r="U238" s="37">
        <f>P238</f>
        <v>0</v>
      </c>
      <c r="V238" s="37">
        <f>SUM(S238:U238)</f>
        <v>0</v>
      </c>
      <c r="W238" s="37">
        <f>SUM(W225+W181+W144+W130+W118+W101+W77+W74+W52+W31+W21+W6)</f>
        <v>59</v>
      </c>
      <c r="Y238" s="26" t="s">
        <v>26</v>
      </c>
      <c r="Z238" s="27">
        <f>V225</f>
        <v>0</v>
      </c>
    </row>
    <row r="239" spans="2:26" x14ac:dyDescent="0.25">
      <c r="B239" s="354"/>
      <c r="C239" s="354"/>
      <c r="D239" s="354"/>
      <c r="E239" s="354"/>
      <c r="F239" s="354"/>
      <c r="G239" s="354"/>
      <c r="H239" s="354"/>
      <c r="I239" s="354"/>
      <c r="J239" s="354"/>
      <c r="K239" s="354"/>
      <c r="L239" s="354"/>
      <c r="M239" s="354"/>
      <c r="N239" s="354"/>
      <c r="O239" s="354"/>
      <c r="P239" s="354"/>
      <c r="Q239" s="438"/>
      <c r="Y239" s="26" t="s">
        <v>35</v>
      </c>
      <c r="Z239" s="27">
        <f>S225</f>
        <v>0</v>
      </c>
    </row>
    <row r="240" spans="2:26" x14ac:dyDescent="0.25">
      <c r="B240" s="354"/>
      <c r="C240" s="354"/>
      <c r="D240" s="354"/>
      <c r="E240" s="354"/>
      <c r="F240" s="354"/>
      <c r="G240" s="354"/>
      <c r="H240" s="354"/>
      <c r="I240" s="354"/>
      <c r="J240" s="354"/>
      <c r="K240" s="354"/>
      <c r="L240" s="354"/>
      <c r="M240" s="354"/>
      <c r="N240" s="354"/>
      <c r="O240" s="354"/>
      <c r="P240" s="354"/>
      <c r="Q240" s="438"/>
      <c r="Y240" s="47" t="s">
        <v>39</v>
      </c>
      <c r="Z240" s="27">
        <f>U225</f>
        <v>0</v>
      </c>
    </row>
    <row r="241" spans="2:26" ht="15.75" thickBot="1" x14ac:dyDescent="0.3">
      <c r="B241" s="354"/>
      <c r="C241" s="354"/>
      <c r="D241" s="354"/>
      <c r="E241" s="354"/>
      <c r="F241" s="354"/>
      <c r="G241" s="354"/>
      <c r="H241" s="354"/>
      <c r="I241" s="354"/>
      <c r="J241" s="354"/>
      <c r="K241" s="354"/>
      <c r="L241" s="354"/>
      <c r="M241" s="354"/>
      <c r="N241" s="354"/>
      <c r="O241" s="354"/>
      <c r="P241" s="354"/>
      <c r="Q241" s="438"/>
      <c r="Y241" s="48" t="s">
        <v>43</v>
      </c>
      <c r="Z241" s="49">
        <f>T225</f>
        <v>0</v>
      </c>
    </row>
    <row r="242" spans="2:26" ht="15.75" thickBot="1" x14ac:dyDescent="0.3">
      <c r="B242" s="446"/>
      <c r="C242" s="446"/>
      <c r="D242" s="437"/>
      <c r="E242" s="403"/>
      <c r="F242" s="404"/>
      <c r="G242" s="403"/>
      <c r="H242" s="403"/>
      <c r="I242" s="439"/>
      <c r="J242" s="437"/>
      <c r="K242" s="403"/>
      <c r="L242" s="403"/>
      <c r="M242" s="437"/>
      <c r="N242" s="437"/>
      <c r="O242" s="437"/>
      <c r="P242" s="437"/>
      <c r="Q242" s="438"/>
      <c r="Y242" s="50"/>
      <c r="Z242" s="50"/>
    </row>
    <row r="243" spans="2:26" ht="15.75" thickBot="1" x14ac:dyDescent="0.3">
      <c r="B243" s="446"/>
      <c r="C243" s="446"/>
      <c r="D243" s="437"/>
      <c r="E243" s="403"/>
      <c r="F243" s="404"/>
      <c r="G243" s="403"/>
      <c r="H243" s="403"/>
      <c r="I243" s="439"/>
      <c r="J243" s="437"/>
      <c r="K243" s="403"/>
      <c r="L243" s="403"/>
      <c r="M243" s="437"/>
      <c r="N243" s="437"/>
      <c r="O243" s="437"/>
      <c r="P243" s="437"/>
      <c r="Q243" s="438"/>
      <c r="Y243" s="60" t="s">
        <v>50</v>
      </c>
      <c r="Z243" s="61">
        <f>W225</f>
        <v>1</v>
      </c>
    </row>
    <row r="244" spans="2:26" x14ac:dyDescent="0.25">
      <c r="B244" s="446"/>
      <c r="C244" s="446"/>
      <c r="D244" s="437"/>
      <c r="E244" s="403"/>
      <c r="F244" s="404"/>
      <c r="G244" s="403"/>
      <c r="H244" s="403"/>
      <c r="I244" s="439"/>
      <c r="J244" s="437"/>
      <c r="K244" s="403"/>
      <c r="L244" s="403"/>
      <c r="M244" s="437"/>
      <c r="N244" s="437"/>
      <c r="O244" s="437"/>
      <c r="P244" s="437"/>
      <c r="Q244" s="438"/>
    </row>
    <row r="245" spans="2:26" x14ac:dyDescent="0.25">
      <c r="B245" s="446"/>
      <c r="C245" s="446"/>
      <c r="D245" s="437"/>
      <c r="E245" s="403"/>
      <c r="F245" s="404"/>
      <c r="G245" s="403"/>
      <c r="H245" s="403"/>
      <c r="I245" s="439"/>
      <c r="J245" s="437"/>
      <c r="K245" s="403"/>
      <c r="L245" s="403"/>
      <c r="M245" s="437"/>
      <c r="N245" s="437"/>
      <c r="O245" s="437"/>
      <c r="P245" s="437"/>
      <c r="Q245" s="438"/>
      <c r="Y245" s="47" t="s">
        <v>61</v>
      </c>
      <c r="Z245" s="64" t="e">
        <f>(Z241*1)/Z238</f>
        <v>#DIV/0!</v>
      </c>
    </row>
    <row r="246" spans="2:26" ht="15.75" thickBot="1" x14ac:dyDescent="0.3">
      <c r="B246" s="446"/>
      <c r="C246" s="446"/>
      <c r="D246" s="437"/>
      <c r="E246" s="403"/>
      <c r="F246" s="404"/>
      <c r="G246" s="403"/>
      <c r="H246" s="403"/>
      <c r="I246" s="439"/>
      <c r="J246" s="437"/>
      <c r="K246" s="403"/>
      <c r="L246" s="403"/>
      <c r="M246" s="437"/>
      <c r="N246" s="437"/>
      <c r="O246" s="437"/>
      <c r="P246" s="437"/>
      <c r="Q246" s="438"/>
      <c r="Y246" s="65" t="s">
        <v>39</v>
      </c>
      <c r="Z246" s="66" t="e">
        <f>(Z240*1)/Z238</f>
        <v>#DIV/0!</v>
      </c>
    </row>
    <row r="247" spans="2:26" x14ac:dyDescent="0.25">
      <c r="B247" s="446"/>
      <c r="C247" s="446"/>
      <c r="D247" s="437"/>
      <c r="E247" s="403"/>
      <c r="F247" s="404"/>
      <c r="G247" s="403"/>
      <c r="H247" s="403"/>
      <c r="I247" s="439"/>
      <c r="J247" s="437"/>
      <c r="K247" s="403"/>
      <c r="L247" s="403"/>
      <c r="M247" s="437"/>
      <c r="N247" s="437"/>
      <c r="O247" s="437"/>
      <c r="P247" s="437"/>
      <c r="Q247" s="438"/>
    </row>
    <row r="248" spans="2:26" x14ac:dyDescent="0.25">
      <c r="B248" s="446"/>
      <c r="C248" s="446"/>
      <c r="D248" s="437"/>
      <c r="E248" s="403"/>
      <c r="F248" s="404"/>
      <c r="G248" s="403"/>
      <c r="H248" s="403"/>
      <c r="I248" s="439"/>
      <c r="J248" s="437"/>
      <c r="K248" s="403"/>
      <c r="L248" s="403"/>
      <c r="M248" s="437"/>
      <c r="N248" s="437"/>
      <c r="O248" s="437"/>
      <c r="P248" s="437"/>
      <c r="Q248" s="438"/>
    </row>
    <row r="249" spans="2:26" x14ac:dyDescent="0.25">
      <c r="B249" s="446"/>
      <c r="C249" s="446"/>
      <c r="D249" s="437"/>
      <c r="E249" s="403"/>
      <c r="F249" s="404"/>
      <c r="G249" s="403"/>
      <c r="H249" s="403"/>
      <c r="I249" s="439"/>
      <c r="J249" s="437"/>
      <c r="K249" s="403"/>
      <c r="L249" s="403"/>
      <c r="M249" s="437"/>
      <c r="N249" s="437"/>
      <c r="O249" s="437"/>
      <c r="P249" s="437"/>
      <c r="Q249" s="438"/>
    </row>
    <row r="250" spans="2:26" x14ac:dyDescent="0.25">
      <c r="B250" s="446"/>
      <c r="C250" s="446"/>
      <c r="D250" s="437"/>
      <c r="E250" s="403"/>
      <c r="F250" s="404"/>
      <c r="G250" s="403"/>
      <c r="H250" s="403"/>
      <c r="I250" s="439"/>
      <c r="J250" s="437"/>
      <c r="K250" s="403"/>
      <c r="L250" s="403"/>
      <c r="M250" s="437"/>
      <c r="N250" s="437"/>
      <c r="O250" s="437"/>
      <c r="P250" s="437"/>
      <c r="Q250" s="438"/>
    </row>
    <row r="251" spans="2:26" x14ac:dyDescent="0.25">
      <c r="B251" s="446"/>
      <c r="C251" s="446"/>
      <c r="D251" s="437"/>
      <c r="E251" s="403"/>
      <c r="F251" s="404"/>
      <c r="G251" s="403"/>
      <c r="H251" s="403"/>
      <c r="I251" s="439"/>
      <c r="J251" s="437"/>
      <c r="K251" s="403"/>
      <c r="L251" s="403"/>
      <c r="M251" s="437"/>
      <c r="N251" s="437"/>
      <c r="O251" s="437"/>
      <c r="P251" s="437"/>
      <c r="Q251" s="438"/>
    </row>
    <row r="252" spans="2:26" x14ac:dyDescent="0.25">
      <c r="B252" s="446"/>
      <c r="C252" s="446"/>
      <c r="D252" s="437"/>
      <c r="E252" s="403"/>
      <c r="F252" s="404"/>
      <c r="G252" s="403"/>
      <c r="H252" s="403"/>
      <c r="I252" s="439"/>
      <c r="J252" s="437"/>
      <c r="K252" s="403"/>
      <c r="L252" s="403"/>
      <c r="M252" s="437"/>
      <c r="N252" s="437"/>
      <c r="O252" s="437"/>
      <c r="P252" s="437"/>
      <c r="Q252" s="438"/>
    </row>
    <row r="253" spans="2:26" x14ac:dyDescent="0.25">
      <c r="B253" s="446"/>
      <c r="C253" s="446"/>
      <c r="D253" s="437"/>
      <c r="E253" s="403"/>
      <c r="F253" s="404"/>
      <c r="G253" s="403"/>
      <c r="H253" s="403"/>
      <c r="I253" s="439"/>
      <c r="J253" s="437"/>
      <c r="K253" s="403"/>
      <c r="L253" s="403"/>
      <c r="M253" s="437"/>
      <c r="N253" s="437"/>
      <c r="O253" s="437"/>
      <c r="P253" s="437"/>
      <c r="Q253" s="438"/>
    </row>
    <row r="254" spans="2:26" x14ac:dyDescent="0.25">
      <c r="B254" s="446"/>
      <c r="C254" s="446"/>
      <c r="D254" s="437"/>
      <c r="E254" s="403"/>
      <c r="F254" s="404"/>
      <c r="G254" s="403"/>
      <c r="H254" s="403"/>
      <c r="I254" s="439"/>
      <c r="J254" s="437"/>
      <c r="K254" s="403"/>
      <c r="L254" s="403"/>
      <c r="M254" s="437"/>
      <c r="N254" s="437"/>
      <c r="O254" s="437"/>
      <c r="P254" s="437"/>
      <c r="Q254" s="438"/>
    </row>
    <row r="255" spans="2:26" x14ac:dyDescent="0.25">
      <c r="B255" s="446"/>
      <c r="C255" s="446"/>
      <c r="D255" s="437"/>
      <c r="E255" s="403"/>
      <c r="F255" s="404"/>
      <c r="G255" s="403"/>
      <c r="H255" s="403"/>
      <c r="I255" s="439"/>
      <c r="J255" s="437"/>
      <c r="K255" s="403"/>
      <c r="L255" s="403"/>
      <c r="M255" s="437"/>
      <c r="N255" s="437"/>
      <c r="O255" s="437"/>
      <c r="P255" s="437"/>
      <c r="Q255" s="438"/>
    </row>
    <row r="256" spans="2:26" x14ac:dyDescent="0.25">
      <c r="B256" s="446"/>
      <c r="C256" s="446"/>
      <c r="D256" s="437"/>
      <c r="E256" s="403"/>
      <c r="F256" s="404"/>
      <c r="G256" s="403"/>
      <c r="H256" s="403"/>
      <c r="I256" s="439"/>
      <c r="J256" s="437"/>
      <c r="K256" s="403"/>
      <c r="L256" s="403"/>
      <c r="M256" s="437"/>
      <c r="N256" s="437"/>
      <c r="O256" s="437"/>
      <c r="P256" s="437"/>
      <c r="Q256" s="438"/>
    </row>
    <row r="257" spans="2:17" x14ac:dyDescent="0.25">
      <c r="B257" s="446"/>
      <c r="C257" s="446"/>
      <c r="D257" s="437"/>
      <c r="E257" s="403"/>
      <c r="F257" s="404"/>
      <c r="G257" s="403"/>
      <c r="H257" s="403"/>
      <c r="I257" s="439"/>
      <c r="J257" s="437"/>
      <c r="K257" s="403"/>
      <c r="L257" s="403"/>
      <c r="M257" s="437"/>
      <c r="N257" s="437"/>
      <c r="O257" s="437"/>
      <c r="P257" s="437"/>
      <c r="Q257" s="438"/>
    </row>
    <row r="258" spans="2:17" x14ac:dyDescent="0.25">
      <c r="B258" s="446"/>
      <c r="C258" s="446"/>
      <c r="D258" s="437"/>
      <c r="E258" s="403"/>
      <c r="F258" s="404"/>
      <c r="G258" s="403"/>
      <c r="H258" s="403"/>
      <c r="I258" s="439"/>
      <c r="J258" s="437"/>
      <c r="K258" s="403"/>
      <c r="L258" s="403"/>
      <c r="M258" s="437"/>
      <c r="N258" s="437"/>
      <c r="O258" s="437"/>
      <c r="P258" s="437"/>
      <c r="Q258" s="438"/>
    </row>
    <row r="259" spans="2:17" x14ac:dyDescent="0.25">
      <c r="B259" s="446"/>
      <c r="C259" s="446"/>
      <c r="D259" s="437"/>
      <c r="E259" s="403"/>
      <c r="F259" s="404"/>
      <c r="G259" s="403"/>
      <c r="H259" s="403"/>
      <c r="I259" s="439"/>
      <c r="J259" s="437"/>
      <c r="K259" s="403"/>
      <c r="L259" s="403"/>
      <c r="M259" s="437"/>
      <c r="N259" s="437"/>
      <c r="O259" s="437"/>
      <c r="P259" s="437"/>
      <c r="Q259" s="438"/>
    </row>
    <row r="260" spans="2:17" x14ac:dyDescent="0.25">
      <c r="B260" s="446"/>
      <c r="C260" s="446"/>
      <c r="D260" s="437"/>
      <c r="E260" s="403"/>
      <c r="F260" s="404"/>
      <c r="G260" s="403"/>
      <c r="H260" s="403"/>
      <c r="I260" s="439"/>
      <c r="J260" s="437"/>
      <c r="K260" s="403"/>
      <c r="L260" s="403"/>
      <c r="M260" s="437"/>
      <c r="N260" s="437"/>
      <c r="O260" s="437"/>
      <c r="P260" s="437"/>
      <c r="Q260" s="438"/>
    </row>
    <row r="261" spans="2:17" x14ac:dyDescent="0.25">
      <c r="B261" s="446"/>
      <c r="C261" s="446"/>
      <c r="D261" s="437"/>
      <c r="E261" s="403"/>
      <c r="F261" s="404"/>
      <c r="G261" s="403"/>
      <c r="H261" s="403"/>
      <c r="I261" s="439"/>
      <c r="J261" s="437"/>
      <c r="K261" s="403"/>
      <c r="L261" s="403"/>
      <c r="M261" s="437"/>
      <c r="N261" s="437"/>
      <c r="O261" s="437"/>
      <c r="P261" s="437"/>
      <c r="Q261" s="438"/>
    </row>
    <row r="262" spans="2:17" x14ac:dyDescent="0.25">
      <c r="B262" s="446"/>
      <c r="C262" s="446"/>
      <c r="D262" s="437"/>
      <c r="E262" s="403"/>
      <c r="F262" s="404"/>
      <c r="G262" s="403"/>
      <c r="H262" s="403"/>
      <c r="I262" s="439"/>
      <c r="J262" s="437"/>
      <c r="K262" s="403"/>
      <c r="L262" s="403"/>
      <c r="M262" s="437"/>
      <c r="N262" s="437"/>
      <c r="O262" s="437"/>
      <c r="P262" s="437"/>
      <c r="Q262" s="438"/>
    </row>
    <row r="263" spans="2:17" x14ac:dyDescent="0.25">
      <c r="B263" s="446"/>
      <c r="C263" s="446"/>
      <c r="D263" s="437"/>
      <c r="E263" s="403"/>
      <c r="F263" s="404"/>
      <c r="G263" s="403"/>
      <c r="H263" s="403"/>
      <c r="I263" s="439"/>
      <c r="J263" s="437"/>
      <c r="K263" s="403"/>
      <c r="L263" s="403"/>
      <c r="M263" s="437"/>
      <c r="N263" s="437"/>
      <c r="O263" s="437"/>
      <c r="P263" s="437"/>
      <c r="Q263" s="438"/>
    </row>
    <row r="264" spans="2:17" x14ac:dyDescent="0.25">
      <c r="B264" s="446"/>
      <c r="C264" s="446"/>
      <c r="D264" s="437"/>
      <c r="E264" s="403"/>
      <c r="F264" s="404"/>
      <c r="G264" s="403"/>
      <c r="H264" s="403"/>
      <c r="I264" s="439"/>
      <c r="J264" s="437"/>
      <c r="K264" s="403"/>
      <c r="L264" s="403"/>
      <c r="M264" s="437"/>
      <c r="N264" s="437"/>
      <c r="O264" s="437"/>
      <c r="P264" s="437"/>
      <c r="Q264" s="438"/>
    </row>
    <row r="265" spans="2:17" x14ac:dyDescent="0.25">
      <c r="B265" s="446"/>
      <c r="C265" s="446"/>
      <c r="D265" s="437"/>
      <c r="E265" s="403"/>
      <c r="F265" s="404"/>
      <c r="G265" s="403"/>
      <c r="H265" s="403"/>
      <c r="I265" s="439"/>
      <c r="J265" s="437"/>
      <c r="K265" s="403"/>
      <c r="L265" s="403"/>
      <c r="M265" s="437"/>
      <c r="N265" s="437"/>
      <c r="O265" s="437"/>
      <c r="P265" s="437"/>
      <c r="Q265" s="438"/>
    </row>
    <row r="266" spans="2:17" x14ac:dyDescent="0.25">
      <c r="B266" s="446"/>
      <c r="C266" s="446"/>
      <c r="D266" s="437"/>
      <c r="E266" s="403"/>
      <c r="F266" s="404"/>
      <c r="G266" s="403"/>
      <c r="H266" s="403"/>
      <c r="I266" s="439"/>
      <c r="J266" s="437"/>
      <c r="K266" s="403"/>
      <c r="L266" s="403"/>
      <c r="M266" s="437"/>
      <c r="N266" s="437"/>
      <c r="O266" s="437"/>
      <c r="P266" s="437"/>
      <c r="Q266" s="438"/>
    </row>
    <row r="267" spans="2:17" x14ac:dyDescent="0.25">
      <c r="B267" s="446"/>
      <c r="C267" s="446"/>
      <c r="D267" s="437"/>
      <c r="E267" s="403"/>
      <c r="F267" s="404"/>
      <c r="G267" s="403"/>
      <c r="H267" s="403"/>
      <c r="I267" s="439"/>
      <c r="J267" s="437"/>
      <c r="K267" s="403"/>
      <c r="L267" s="403"/>
      <c r="M267" s="437"/>
      <c r="N267" s="437"/>
      <c r="O267" s="437"/>
      <c r="P267" s="437"/>
      <c r="Q267" s="438"/>
    </row>
    <row r="268" spans="2:17" x14ac:dyDescent="0.25">
      <c r="B268" s="446"/>
      <c r="C268" s="446"/>
      <c r="D268" s="437"/>
      <c r="E268" s="403"/>
      <c r="F268" s="404"/>
      <c r="G268" s="403"/>
      <c r="H268" s="403"/>
      <c r="I268" s="439"/>
      <c r="J268" s="437"/>
      <c r="K268" s="403"/>
      <c r="L268" s="403"/>
      <c r="M268" s="437"/>
      <c r="N268" s="437"/>
      <c r="O268" s="437"/>
      <c r="P268" s="437"/>
      <c r="Q268" s="438"/>
    </row>
    <row r="269" spans="2:17" x14ac:dyDescent="0.25">
      <c r="B269" s="446"/>
      <c r="C269" s="446"/>
      <c r="D269" s="437"/>
      <c r="E269" s="403"/>
      <c r="F269" s="404"/>
      <c r="G269" s="403"/>
      <c r="H269" s="403"/>
      <c r="I269" s="439"/>
      <c r="J269" s="437"/>
      <c r="K269" s="403"/>
      <c r="L269" s="403"/>
      <c r="M269" s="437"/>
      <c r="N269" s="437"/>
      <c r="O269" s="437"/>
      <c r="P269" s="437"/>
      <c r="Q269" s="438"/>
    </row>
    <row r="270" spans="2:17" x14ac:dyDescent="0.25">
      <c r="B270" s="446"/>
      <c r="C270" s="446"/>
      <c r="D270" s="437"/>
      <c r="E270" s="403"/>
      <c r="F270" s="404"/>
      <c r="G270" s="403"/>
      <c r="H270" s="403"/>
      <c r="I270" s="439"/>
      <c r="J270" s="437"/>
      <c r="K270" s="403"/>
      <c r="L270" s="403"/>
      <c r="M270" s="437"/>
      <c r="N270" s="437"/>
      <c r="O270" s="437"/>
      <c r="P270" s="437"/>
      <c r="Q270" s="438"/>
    </row>
    <row r="271" spans="2:17" x14ac:dyDescent="0.25">
      <c r="B271" s="446"/>
      <c r="C271" s="446"/>
      <c r="D271" s="437"/>
      <c r="E271" s="403"/>
      <c r="F271" s="404"/>
      <c r="G271" s="403"/>
      <c r="H271" s="403"/>
      <c r="I271" s="439"/>
      <c r="J271" s="437"/>
      <c r="K271" s="403"/>
      <c r="L271" s="403"/>
      <c r="M271" s="437"/>
      <c r="N271" s="437"/>
      <c r="O271" s="437"/>
      <c r="P271" s="437"/>
      <c r="Q271" s="438"/>
    </row>
    <row r="272" spans="2:17" x14ac:dyDescent="0.25">
      <c r="B272" s="446"/>
      <c r="C272" s="446"/>
      <c r="D272" s="437"/>
      <c r="E272" s="403"/>
      <c r="F272" s="404"/>
      <c r="G272" s="403"/>
      <c r="H272" s="403"/>
      <c r="I272" s="439"/>
      <c r="J272" s="437"/>
      <c r="K272" s="403"/>
      <c r="L272" s="403"/>
      <c r="M272" s="437"/>
      <c r="N272" s="437"/>
      <c r="O272" s="437"/>
      <c r="P272" s="437"/>
      <c r="Q272" s="438"/>
    </row>
    <row r="273" spans="2:17" x14ac:dyDescent="0.25">
      <c r="B273" s="446"/>
      <c r="C273" s="446"/>
      <c r="D273" s="437"/>
      <c r="E273" s="403"/>
      <c r="F273" s="404"/>
      <c r="G273" s="403"/>
      <c r="H273" s="403"/>
      <c r="I273" s="439"/>
      <c r="J273" s="437"/>
      <c r="K273" s="403"/>
      <c r="L273" s="403"/>
      <c r="M273" s="437"/>
      <c r="N273" s="437"/>
      <c r="O273" s="437"/>
      <c r="P273" s="437"/>
      <c r="Q273" s="438"/>
    </row>
    <row r="274" spans="2:17" x14ac:dyDescent="0.25">
      <c r="B274" s="446"/>
      <c r="C274" s="446"/>
      <c r="D274" s="437"/>
      <c r="E274" s="403"/>
      <c r="F274" s="404"/>
      <c r="G274" s="403"/>
      <c r="H274" s="403"/>
      <c r="I274" s="439"/>
      <c r="J274" s="437"/>
      <c r="K274" s="403"/>
      <c r="L274" s="403"/>
      <c r="M274" s="437"/>
      <c r="N274" s="437"/>
      <c r="O274" s="437"/>
      <c r="P274" s="437"/>
      <c r="Q274" s="438"/>
    </row>
    <row r="275" spans="2:17" x14ac:dyDescent="0.25">
      <c r="B275" s="446"/>
      <c r="C275" s="446"/>
      <c r="D275" s="437"/>
      <c r="E275" s="403"/>
      <c r="F275" s="404"/>
      <c r="G275" s="403"/>
      <c r="H275" s="403"/>
      <c r="I275" s="439"/>
      <c r="J275" s="437"/>
      <c r="K275" s="403"/>
      <c r="L275" s="403"/>
      <c r="M275" s="437"/>
      <c r="N275" s="437"/>
      <c r="O275" s="437"/>
      <c r="P275" s="437"/>
      <c r="Q275" s="438"/>
    </row>
    <row r="276" spans="2:17" x14ac:dyDescent="0.25">
      <c r="B276" s="446"/>
      <c r="C276" s="446"/>
      <c r="D276" s="437"/>
      <c r="E276" s="403"/>
      <c r="F276" s="404"/>
      <c r="G276" s="403"/>
      <c r="H276" s="403"/>
      <c r="I276" s="439"/>
      <c r="J276" s="437"/>
      <c r="K276" s="403"/>
      <c r="L276" s="403"/>
      <c r="M276" s="437"/>
      <c r="N276" s="437"/>
      <c r="O276" s="437"/>
      <c r="P276" s="437"/>
      <c r="Q276" s="438"/>
    </row>
    <row r="277" spans="2:17" x14ac:dyDescent="0.25">
      <c r="B277" s="446"/>
      <c r="C277" s="446"/>
      <c r="D277" s="437"/>
      <c r="E277" s="403"/>
      <c r="F277" s="404"/>
      <c r="G277" s="403"/>
      <c r="H277" s="403"/>
      <c r="I277" s="439"/>
      <c r="J277" s="437"/>
      <c r="K277" s="403"/>
      <c r="L277" s="403"/>
      <c r="M277" s="437"/>
      <c r="N277" s="437"/>
      <c r="O277" s="437"/>
      <c r="P277" s="437"/>
      <c r="Q277" s="438"/>
    </row>
    <row r="278" spans="2:17" x14ac:dyDescent="0.25">
      <c r="B278" s="446"/>
      <c r="C278" s="446"/>
      <c r="D278" s="437"/>
      <c r="E278" s="403"/>
      <c r="F278" s="404"/>
      <c r="G278" s="403"/>
      <c r="H278" s="403"/>
      <c r="I278" s="439"/>
      <c r="J278" s="437"/>
      <c r="K278" s="403"/>
      <c r="L278" s="403"/>
      <c r="M278" s="437"/>
      <c r="N278" s="437"/>
      <c r="O278" s="437"/>
      <c r="P278" s="437"/>
      <c r="Q278" s="438"/>
    </row>
    <row r="279" spans="2:17" x14ac:dyDescent="0.25">
      <c r="B279" s="446"/>
      <c r="C279" s="446"/>
      <c r="D279" s="437"/>
      <c r="E279" s="403"/>
      <c r="F279" s="404"/>
      <c r="G279" s="403"/>
      <c r="H279" s="403"/>
      <c r="I279" s="439"/>
      <c r="J279" s="437"/>
      <c r="K279" s="403"/>
      <c r="L279" s="403"/>
      <c r="M279" s="437"/>
      <c r="N279" s="437"/>
      <c r="O279" s="437"/>
      <c r="P279" s="437"/>
      <c r="Q279" s="438"/>
    </row>
    <row r="280" spans="2:17" x14ac:dyDescent="0.25">
      <c r="B280" s="446"/>
      <c r="C280" s="446"/>
      <c r="D280" s="437"/>
      <c r="E280" s="403"/>
      <c r="F280" s="404"/>
      <c r="G280" s="403"/>
      <c r="H280" s="403"/>
      <c r="I280" s="439"/>
      <c r="J280" s="437"/>
      <c r="K280" s="403"/>
      <c r="L280" s="403"/>
      <c r="M280" s="437"/>
      <c r="N280" s="437"/>
      <c r="O280" s="437"/>
      <c r="P280" s="437"/>
      <c r="Q280" s="438"/>
    </row>
    <row r="281" spans="2:17" x14ac:dyDescent="0.25">
      <c r="B281" s="446"/>
      <c r="C281" s="446"/>
      <c r="D281" s="437"/>
      <c r="E281" s="403"/>
      <c r="F281" s="404"/>
      <c r="G281" s="403"/>
      <c r="H281" s="403"/>
      <c r="I281" s="439"/>
      <c r="J281" s="437"/>
      <c r="K281" s="403"/>
      <c r="L281" s="403"/>
      <c r="M281" s="437"/>
      <c r="N281" s="437"/>
      <c r="O281" s="437"/>
      <c r="P281" s="437"/>
      <c r="Q281" s="438"/>
    </row>
    <row r="282" spans="2:17" x14ac:dyDescent="0.25">
      <c r="B282" s="446"/>
      <c r="C282" s="446"/>
      <c r="D282" s="437"/>
      <c r="E282" s="403"/>
      <c r="F282" s="404"/>
      <c r="G282" s="403"/>
      <c r="H282" s="403"/>
      <c r="I282" s="439"/>
      <c r="J282" s="437"/>
      <c r="K282" s="403"/>
      <c r="L282" s="403"/>
      <c r="M282" s="437"/>
      <c r="N282" s="437"/>
      <c r="O282" s="437"/>
      <c r="P282" s="437"/>
      <c r="Q282" s="438"/>
    </row>
    <row r="283" spans="2:17" x14ac:dyDescent="0.25">
      <c r="B283" s="446"/>
      <c r="C283" s="446"/>
      <c r="D283" s="437"/>
      <c r="E283" s="403"/>
      <c r="F283" s="404"/>
      <c r="G283" s="403"/>
      <c r="H283" s="403"/>
      <c r="I283" s="439"/>
      <c r="J283" s="437"/>
      <c r="K283" s="403"/>
      <c r="L283" s="403"/>
      <c r="M283" s="437"/>
      <c r="N283" s="437"/>
      <c r="O283" s="437"/>
      <c r="P283" s="437"/>
      <c r="Q283" s="438"/>
    </row>
    <row r="284" spans="2:17" x14ac:dyDescent="0.25">
      <c r="B284" s="446"/>
      <c r="C284" s="446"/>
      <c r="D284" s="437"/>
      <c r="E284" s="403"/>
      <c r="F284" s="404"/>
      <c r="G284" s="403"/>
      <c r="H284" s="403"/>
      <c r="I284" s="439"/>
      <c r="J284" s="437"/>
      <c r="K284" s="403"/>
      <c r="L284" s="403"/>
      <c r="M284" s="437"/>
      <c r="N284" s="437"/>
      <c r="O284" s="437"/>
      <c r="P284" s="437"/>
      <c r="Q284" s="438"/>
    </row>
    <row r="285" spans="2:17" x14ac:dyDescent="0.25">
      <c r="B285" s="446"/>
      <c r="C285" s="446"/>
      <c r="D285" s="437"/>
      <c r="E285" s="403"/>
      <c r="F285" s="404"/>
      <c r="G285" s="403"/>
      <c r="H285" s="403"/>
      <c r="I285" s="439"/>
      <c r="J285" s="437"/>
      <c r="K285" s="403"/>
      <c r="L285" s="403"/>
      <c r="M285" s="437"/>
      <c r="N285" s="437"/>
      <c r="O285" s="437"/>
      <c r="P285" s="437"/>
      <c r="Q285" s="438"/>
    </row>
    <row r="286" spans="2:17" x14ac:dyDescent="0.25">
      <c r="B286" s="446"/>
      <c r="C286" s="446"/>
      <c r="D286" s="437"/>
      <c r="E286" s="403"/>
      <c r="F286" s="404"/>
      <c r="G286" s="403"/>
      <c r="H286" s="403"/>
      <c r="I286" s="439"/>
      <c r="J286" s="437"/>
      <c r="K286" s="403"/>
      <c r="L286" s="403"/>
      <c r="M286" s="437"/>
      <c r="N286" s="437"/>
      <c r="O286" s="437"/>
      <c r="P286" s="437"/>
      <c r="Q286" s="438"/>
    </row>
    <row r="287" spans="2:17" x14ac:dyDescent="0.25">
      <c r="B287" s="446"/>
      <c r="C287" s="446"/>
      <c r="D287" s="437"/>
      <c r="E287" s="403"/>
      <c r="F287" s="404"/>
      <c r="G287" s="403"/>
      <c r="H287" s="403"/>
      <c r="I287" s="439"/>
      <c r="J287" s="437"/>
      <c r="K287" s="403"/>
      <c r="L287" s="403"/>
      <c r="M287" s="437"/>
      <c r="N287" s="437"/>
      <c r="O287" s="437"/>
      <c r="P287" s="437"/>
      <c r="Q287" s="438"/>
    </row>
    <row r="288" spans="2:17" x14ac:dyDescent="0.25">
      <c r="B288" s="446"/>
      <c r="C288" s="446"/>
      <c r="D288" s="437"/>
      <c r="E288" s="403"/>
      <c r="F288" s="404"/>
      <c r="G288" s="403"/>
      <c r="H288" s="403"/>
      <c r="I288" s="439"/>
      <c r="J288" s="437"/>
      <c r="K288" s="403"/>
      <c r="L288" s="403"/>
      <c r="M288" s="437"/>
      <c r="N288" s="437"/>
      <c r="O288" s="437"/>
      <c r="P288" s="437"/>
      <c r="Q288" s="438"/>
    </row>
    <row r="289" spans="2:17" x14ac:dyDescent="0.25">
      <c r="B289" s="446"/>
      <c r="C289" s="446"/>
      <c r="D289" s="437"/>
      <c r="E289" s="403"/>
      <c r="F289" s="404"/>
      <c r="G289" s="403"/>
      <c r="H289" s="403"/>
      <c r="I289" s="439"/>
      <c r="J289" s="437"/>
      <c r="K289" s="403"/>
      <c r="L289" s="403"/>
      <c r="M289" s="437"/>
      <c r="N289" s="437"/>
      <c r="O289" s="437"/>
      <c r="P289" s="437"/>
      <c r="Q289" s="438"/>
    </row>
    <row r="290" spans="2:17" x14ac:dyDescent="0.25">
      <c r="B290" s="446"/>
      <c r="C290" s="446"/>
      <c r="D290" s="437"/>
      <c r="E290" s="403"/>
      <c r="F290" s="404"/>
      <c r="G290" s="403"/>
      <c r="H290" s="403"/>
      <c r="I290" s="439"/>
      <c r="J290" s="437"/>
      <c r="K290" s="403"/>
      <c r="L290" s="403"/>
      <c r="M290" s="437"/>
      <c r="N290" s="437"/>
      <c r="O290" s="437"/>
      <c r="P290" s="437"/>
      <c r="Q290" s="438"/>
    </row>
    <row r="291" spans="2:17" x14ac:dyDescent="0.25">
      <c r="B291" s="446"/>
      <c r="C291" s="446"/>
      <c r="D291" s="437"/>
      <c r="E291" s="403"/>
      <c r="F291" s="404"/>
      <c r="G291" s="403"/>
      <c r="H291" s="403"/>
      <c r="I291" s="439"/>
      <c r="J291" s="437"/>
      <c r="K291" s="403"/>
      <c r="L291" s="403"/>
      <c r="M291" s="437"/>
      <c r="N291" s="437"/>
      <c r="O291" s="437"/>
      <c r="P291" s="437"/>
      <c r="Q291" s="438"/>
    </row>
    <row r="292" spans="2:17" x14ac:dyDescent="0.25">
      <c r="B292" s="446"/>
      <c r="C292" s="446"/>
      <c r="D292" s="437"/>
      <c r="E292" s="403"/>
      <c r="F292" s="404"/>
      <c r="G292" s="403"/>
      <c r="H292" s="403"/>
      <c r="I292" s="439"/>
      <c r="J292" s="437"/>
      <c r="K292" s="403"/>
      <c r="L292" s="403"/>
      <c r="M292" s="437"/>
      <c r="N292" s="437"/>
      <c r="O292" s="437"/>
      <c r="P292" s="437"/>
      <c r="Q292" s="438"/>
    </row>
    <row r="293" spans="2:17" x14ac:dyDescent="0.25">
      <c r="B293" s="446"/>
      <c r="C293" s="446"/>
      <c r="D293" s="437"/>
      <c r="E293" s="403"/>
      <c r="F293" s="404"/>
      <c r="G293" s="403"/>
      <c r="H293" s="403"/>
      <c r="I293" s="439"/>
      <c r="J293" s="437"/>
      <c r="K293" s="403"/>
      <c r="L293" s="403"/>
      <c r="M293" s="437"/>
      <c r="N293" s="437"/>
      <c r="O293" s="437"/>
      <c r="P293" s="437"/>
      <c r="Q293" s="438"/>
    </row>
    <row r="294" spans="2:17" x14ac:dyDescent="0.25">
      <c r="B294" s="446"/>
      <c r="C294" s="446"/>
      <c r="D294" s="437"/>
      <c r="E294" s="403"/>
      <c r="F294" s="404"/>
      <c r="G294" s="403"/>
      <c r="H294" s="403"/>
      <c r="I294" s="439"/>
      <c r="J294" s="437"/>
      <c r="K294" s="403"/>
      <c r="L294" s="403"/>
      <c r="M294" s="437"/>
      <c r="N294" s="437"/>
      <c r="O294" s="437"/>
      <c r="P294" s="437"/>
      <c r="Q294" s="438"/>
    </row>
    <row r="295" spans="2:17" x14ac:dyDescent="0.25">
      <c r="B295" s="446"/>
      <c r="C295" s="446"/>
      <c r="D295" s="437"/>
      <c r="E295" s="403"/>
      <c r="F295" s="404"/>
      <c r="G295" s="403"/>
      <c r="H295" s="403"/>
      <c r="I295" s="439"/>
      <c r="J295" s="437"/>
      <c r="K295" s="403"/>
      <c r="L295" s="403"/>
      <c r="M295" s="437"/>
      <c r="N295" s="437"/>
      <c r="O295" s="437"/>
      <c r="P295" s="437"/>
      <c r="Q295" s="438"/>
    </row>
    <row r="296" spans="2:17" x14ac:dyDescent="0.25">
      <c r="B296" s="446"/>
      <c r="C296" s="446"/>
      <c r="D296" s="437"/>
      <c r="E296" s="403"/>
      <c r="F296" s="404"/>
      <c r="G296" s="403"/>
      <c r="H296" s="403"/>
      <c r="I296" s="439"/>
      <c r="J296" s="437"/>
      <c r="K296" s="403"/>
      <c r="L296" s="403"/>
      <c r="M296" s="437"/>
      <c r="N296" s="437"/>
      <c r="O296" s="437"/>
      <c r="P296" s="437"/>
      <c r="Q296" s="438"/>
    </row>
    <row r="297" spans="2:17" x14ac:dyDescent="0.25">
      <c r="B297" s="446"/>
      <c r="C297" s="446"/>
      <c r="D297" s="437"/>
      <c r="E297" s="403"/>
      <c r="F297" s="404"/>
      <c r="G297" s="403"/>
      <c r="H297" s="403"/>
      <c r="I297" s="439"/>
      <c r="J297" s="437"/>
      <c r="K297" s="403"/>
      <c r="L297" s="403"/>
      <c r="M297" s="437"/>
      <c r="N297" s="437"/>
      <c r="O297" s="437"/>
      <c r="P297" s="437"/>
      <c r="Q297" s="438"/>
    </row>
    <row r="298" spans="2:17" x14ac:dyDescent="0.25">
      <c r="B298" s="446"/>
      <c r="C298" s="446"/>
      <c r="D298" s="437"/>
      <c r="E298" s="403"/>
      <c r="F298" s="404"/>
      <c r="G298" s="403"/>
      <c r="H298" s="403"/>
      <c r="I298" s="439"/>
      <c r="J298" s="437"/>
      <c r="K298" s="403"/>
      <c r="L298" s="403"/>
      <c r="M298" s="437"/>
      <c r="N298" s="437"/>
      <c r="O298" s="437"/>
      <c r="P298" s="437"/>
      <c r="Q298" s="438"/>
    </row>
    <row r="299" spans="2:17" x14ac:dyDescent="0.25">
      <c r="B299" s="446"/>
      <c r="C299" s="446"/>
      <c r="D299" s="437"/>
      <c r="E299" s="403"/>
      <c r="F299" s="404"/>
      <c r="G299" s="403"/>
      <c r="H299" s="403"/>
      <c r="I299" s="439"/>
      <c r="J299" s="437"/>
      <c r="K299" s="403"/>
      <c r="L299" s="403"/>
      <c r="M299" s="437"/>
      <c r="N299" s="437"/>
      <c r="O299" s="437"/>
      <c r="P299" s="437"/>
      <c r="Q299" s="438"/>
    </row>
    <row r="300" spans="2:17" x14ac:dyDescent="0.25">
      <c r="B300" s="446"/>
      <c r="C300" s="446"/>
      <c r="D300" s="437"/>
      <c r="E300" s="403"/>
      <c r="F300" s="404"/>
      <c r="G300" s="403"/>
      <c r="H300" s="403"/>
      <c r="I300" s="439"/>
      <c r="J300" s="437"/>
      <c r="K300" s="403"/>
      <c r="L300" s="403"/>
      <c r="M300" s="437"/>
      <c r="N300" s="437"/>
      <c r="O300" s="437"/>
      <c r="P300" s="437"/>
      <c r="Q300" s="438"/>
    </row>
    <row r="301" spans="2:17" x14ac:dyDescent="0.25">
      <c r="B301" s="446"/>
      <c r="C301" s="446"/>
      <c r="D301" s="437"/>
      <c r="E301" s="403"/>
      <c r="F301" s="404"/>
      <c r="G301" s="403"/>
      <c r="H301" s="403"/>
      <c r="I301" s="439"/>
      <c r="J301" s="437"/>
      <c r="K301" s="403"/>
      <c r="L301" s="403"/>
      <c r="M301" s="437"/>
      <c r="N301" s="437"/>
      <c r="O301" s="437"/>
      <c r="P301" s="437"/>
      <c r="Q301" s="438"/>
    </row>
    <row r="302" spans="2:17" x14ac:dyDescent="0.25">
      <c r="B302" s="446"/>
      <c r="C302" s="446"/>
      <c r="D302" s="437"/>
      <c r="E302" s="403"/>
      <c r="F302" s="404"/>
      <c r="G302" s="403"/>
      <c r="H302" s="403"/>
      <c r="I302" s="439"/>
      <c r="J302" s="437"/>
      <c r="K302" s="403"/>
      <c r="L302" s="403"/>
      <c r="M302" s="437"/>
      <c r="N302" s="437"/>
      <c r="O302" s="437"/>
      <c r="P302" s="437"/>
      <c r="Q302" s="438"/>
    </row>
    <row r="303" spans="2:17" x14ac:dyDescent="0.25">
      <c r="B303" s="446"/>
      <c r="C303" s="446"/>
      <c r="D303" s="437"/>
      <c r="E303" s="403"/>
      <c r="F303" s="404"/>
      <c r="G303" s="403"/>
      <c r="H303" s="403"/>
      <c r="I303" s="439"/>
      <c r="J303" s="437"/>
      <c r="K303" s="403"/>
      <c r="L303" s="403"/>
      <c r="M303" s="437"/>
      <c r="N303" s="437"/>
      <c r="O303" s="437"/>
      <c r="P303" s="437"/>
      <c r="Q303" s="438"/>
    </row>
    <row r="304" spans="2:17" x14ac:dyDescent="0.25">
      <c r="B304" s="446"/>
      <c r="C304" s="446"/>
      <c r="D304" s="437"/>
      <c r="E304" s="403"/>
      <c r="F304" s="404"/>
      <c r="G304" s="403"/>
      <c r="H304" s="403"/>
      <c r="I304" s="439"/>
      <c r="J304" s="437"/>
      <c r="K304" s="403"/>
      <c r="L304" s="403"/>
      <c r="M304" s="437"/>
      <c r="N304" s="437"/>
      <c r="O304" s="437"/>
      <c r="P304" s="437"/>
      <c r="Q304" s="438"/>
    </row>
    <row r="305" spans="2:17" x14ac:dyDescent="0.25">
      <c r="B305" s="446"/>
      <c r="C305" s="446"/>
      <c r="D305" s="437"/>
      <c r="E305" s="403"/>
      <c r="F305" s="404"/>
      <c r="G305" s="403"/>
      <c r="H305" s="403"/>
      <c r="I305" s="439"/>
      <c r="J305" s="437"/>
      <c r="K305" s="403"/>
      <c r="L305" s="403"/>
      <c r="M305" s="437"/>
      <c r="N305" s="437"/>
      <c r="O305" s="437"/>
      <c r="P305" s="437"/>
      <c r="Q305" s="438"/>
    </row>
    <row r="306" spans="2:17" x14ac:dyDescent="0.25">
      <c r="B306" s="446"/>
      <c r="C306" s="446"/>
      <c r="D306" s="437"/>
      <c r="E306" s="403"/>
      <c r="F306" s="404"/>
      <c r="G306" s="403"/>
      <c r="H306" s="403"/>
      <c r="I306" s="439"/>
      <c r="J306" s="437"/>
      <c r="K306" s="403"/>
      <c r="L306" s="403"/>
      <c r="M306" s="437"/>
      <c r="N306" s="437"/>
      <c r="O306" s="437"/>
      <c r="P306" s="437"/>
      <c r="Q306" s="438"/>
    </row>
    <row r="307" spans="2:17" x14ac:dyDescent="0.25">
      <c r="B307" s="446"/>
      <c r="C307" s="446"/>
      <c r="D307" s="437"/>
      <c r="E307" s="403"/>
      <c r="F307" s="404"/>
      <c r="G307" s="403"/>
      <c r="H307" s="403"/>
      <c r="I307" s="439"/>
      <c r="J307" s="437"/>
      <c r="K307" s="403"/>
      <c r="L307" s="403"/>
      <c r="M307" s="437"/>
      <c r="N307" s="437"/>
      <c r="O307" s="437"/>
      <c r="P307" s="437"/>
      <c r="Q307" s="438"/>
    </row>
    <row r="308" spans="2:17" x14ac:dyDescent="0.25">
      <c r="B308" s="446"/>
      <c r="C308" s="446"/>
      <c r="D308" s="437"/>
      <c r="E308" s="403"/>
      <c r="F308" s="404"/>
      <c r="G308" s="403"/>
      <c r="H308" s="403"/>
      <c r="I308" s="439"/>
      <c r="J308" s="437"/>
      <c r="K308" s="403"/>
      <c r="L308" s="403"/>
      <c r="M308" s="437"/>
      <c r="N308" s="437"/>
      <c r="O308" s="437"/>
      <c r="P308" s="437"/>
      <c r="Q308" s="438"/>
    </row>
    <row r="309" spans="2:17" x14ac:dyDescent="0.25">
      <c r="B309" s="446"/>
      <c r="C309" s="446"/>
      <c r="D309" s="437"/>
      <c r="E309" s="403"/>
      <c r="F309" s="404"/>
      <c r="G309" s="403"/>
      <c r="H309" s="403"/>
      <c r="I309" s="439"/>
      <c r="J309" s="437"/>
      <c r="K309" s="403"/>
      <c r="L309" s="403"/>
      <c r="M309" s="437"/>
      <c r="N309" s="437"/>
      <c r="O309" s="437"/>
      <c r="P309" s="437"/>
      <c r="Q309" s="438"/>
    </row>
    <row r="310" spans="2:17" x14ac:dyDescent="0.25">
      <c r="B310" s="446"/>
      <c r="C310" s="446"/>
      <c r="D310" s="437"/>
      <c r="E310" s="403"/>
      <c r="F310" s="404"/>
      <c r="G310" s="403"/>
      <c r="H310" s="403"/>
      <c r="I310" s="439"/>
      <c r="J310" s="437"/>
      <c r="K310" s="403"/>
      <c r="L310" s="403"/>
      <c r="M310" s="437"/>
      <c r="N310" s="437"/>
      <c r="O310" s="437"/>
      <c r="P310" s="437"/>
      <c r="Q310" s="438"/>
    </row>
    <row r="311" spans="2:17" x14ac:dyDescent="0.25">
      <c r="B311" s="446"/>
      <c r="C311" s="446"/>
      <c r="D311" s="437"/>
      <c r="E311" s="403"/>
      <c r="F311" s="404"/>
      <c r="G311" s="403"/>
      <c r="H311" s="403"/>
      <c r="I311" s="439"/>
      <c r="J311" s="437"/>
      <c r="K311" s="403"/>
      <c r="L311" s="403"/>
      <c r="M311" s="437"/>
      <c r="N311" s="437"/>
      <c r="O311" s="437"/>
      <c r="P311" s="437"/>
      <c r="Q311" s="438"/>
    </row>
    <row r="312" spans="2:17" x14ac:dyDescent="0.25">
      <c r="B312" s="446"/>
      <c r="C312" s="446"/>
      <c r="D312" s="437"/>
      <c r="E312" s="403"/>
      <c r="F312" s="404"/>
      <c r="G312" s="403"/>
      <c r="H312" s="403"/>
      <c r="I312" s="439"/>
      <c r="J312" s="437"/>
      <c r="K312" s="403"/>
      <c r="L312" s="403"/>
      <c r="M312" s="437"/>
      <c r="N312" s="437"/>
      <c r="O312" s="437"/>
      <c r="P312" s="437"/>
      <c r="Q312" s="438"/>
    </row>
    <row r="313" spans="2:17" x14ac:dyDescent="0.25">
      <c r="B313" s="446"/>
      <c r="C313" s="446"/>
      <c r="D313" s="437"/>
      <c r="E313" s="403"/>
      <c r="F313" s="404"/>
      <c r="G313" s="403"/>
      <c r="H313" s="403"/>
      <c r="I313" s="439"/>
      <c r="J313" s="437"/>
      <c r="K313" s="403"/>
      <c r="L313" s="403"/>
      <c r="M313" s="437"/>
      <c r="N313" s="437"/>
      <c r="O313" s="437"/>
      <c r="P313" s="437"/>
      <c r="Q313" s="438"/>
    </row>
    <row r="314" spans="2:17" x14ac:dyDescent="0.25">
      <c r="B314" s="446"/>
      <c r="C314" s="446"/>
      <c r="D314" s="437"/>
      <c r="E314" s="403"/>
      <c r="F314" s="404"/>
      <c r="G314" s="403"/>
      <c r="H314" s="403"/>
      <c r="I314" s="439"/>
      <c r="J314" s="437"/>
      <c r="K314" s="403"/>
      <c r="L314" s="403"/>
      <c r="M314" s="437"/>
      <c r="N314" s="437"/>
      <c r="O314" s="437"/>
      <c r="P314" s="437"/>
      <c r="Q314" s="438"/>
    </row>
    <row r="315" spans="2:17" x14ac:dyDescent="0.25">
      <c r="B315" s="446"/>
      <c r="C315" s="446"/>
      <c r="D315" s="437"/>
      <c r="E315" s="403"/>
      <c r="F315" s="404"/>
      <c r="G315" s="403"/>
      <c r="H315" s="403"/>
      <c r="I315" s="439"/>
      <c r="J315" s="437"/>
      <c r="K315" s="403"/>
      <c r="L315" s="403"/>
      <c r="M315" s="437"/>
      <c r="N315" s="437"/>
      <c r="O315" s="437"/>
      <c r="P315" s="437"/>
      <c r="Q315" s="438"/>
    </row>
    <row r="316" spans="2:17" x14ac:dyDescent="0.25">
      <c r="B316" s="446"/>
      <c r="C316" s="446"/>
      <c r="D316" s="437"/>
      <c r="E316" s="403"/>
      <c r="F316" s="404"/>
      <c r="G316" s="403"/>
      <c r="H316" s="403"/>
      <c r="I316" s="439"/>
      <c r="J316" s="437"/>
      <c r="K316" s="403"/>
      <c r="L316" s="403"/>
      <c r="M316" s="437"/>
      <c r="N316" s="437"/>
      <c r="O316" s="437"/>
      <c r="P316" s="437"/>
      <c r="Q316" s="438"/>
    </row>
    <row r="317" spans="2:17" x14ac:dyDescent="0.25">
      <c r="B317" s="446"/>
      <c r="C317" s="446"/>
      <c r="D317" s="437"/>
      <c r="E317" s="403"/>
      <c r="F317" s="404"/>
      <c r="G317" s="403"/>
      <c r="H317" s="403"/>
      <c r="I317" s="439"/>
      <c r="J317" s="437"/>
      <c r="K317" s="403"/>
      <c r="L317" s="403"/>
      <c r="M317" s="437"/>
      <c r="N317" s="437"/>
      <c r="O317" s="437"/>
      <c r="P317" s="437"/>
      <c r="Q317" s="438"/>
    </row>
    <row r="318" spans="2:17" x14ac:dyDescent="0.25">
      <c r="B318" s="446"/>
      <c r="C318" s="446"/>
      <c r="D318" s="437"/>
      <c r="E318" s="403"/>
      <c r="F318" s="404"/>
      <c r="G318" s="403"/>
      <c r="H318" s="403"/>
      <c r="I318" s="439"/>
      <c r="J318" s="437"/>
      <c r="K318" s="403"/>
      <c r="L318" s="403"/>
      <c r="M318" s="437"/>
      <c r="N318" s="437"/>
      <c r="O318" s="437"/>
      <c r="P318" s="437"/>
      <c r="Q318" s="438"/>
    </row>
    <row r="319" spans="2:17" x14ac:dyDescent="0.25">
      <c r="B319" s="446"/>
      <c r="C319" s="446"/>
      <c r="D319" s="437"/>
      <c r="E319" s="403"/>
      <c r="F319" s="404"/>
      <c r="G319" s="403"/>
      <c r="H319" s="403"/>
      <c r="I319" s="439"/>
      <c r="J319" s="437"/>
      <c r="K319" s="403"/>
      <c r="L319" s="403"/>
      <c r="M319" s="437"/>
      <c r="N319" s="437"/>
      <c r="O319" s="437"/>
      <c r="P319" s="437"/>
      <c r="Q319" s="438"/>
    </row>
    <row r="320" spans="2:17" x14ac:dyDescent="0.25">
      <c r="B320" s="446"/>
      <c r="C320" s="446"/>
      <c r="D320" s="437"/>
      <c r="E320" s="403"/>
      <c r="F320" s="404"/>
      <c r="G320" s="403"/>
      <c r="H320" s="403"/>
      <c r="I320" s="439"/>
      <c r="J320" s="437"/>
      <c r="K320" s="403"/>
      <c r="L320" s="403"/>
      <c r="M320" s="437"/>
      <c r="N320" s="437"/>
      <c r="O320" s="437"/>
      <c r="P320" s="437"/>
      <c r="Q320" s="438"/>
    </row>
    <row r="321" spans="2:17" x14ac:dyDescent="0.25">
      <c r="B321" s="446"/>
      <c r="C321" s="446"/>
      <c r="D321" s="437"/>
      <c r="E321" s="403"/>
      <c r="F321" s="404"/>
      <c r="G321" s="403"/>
      <c r="H321" s="403"/>
      <c r="I321" s="439"/>
      <c r="J321" s="437"/>
      <c r="K321" s="403"/>
      <c r="L321" s="403"/>
      <c r="M321" s="437"/>
      <c r="N321" s="437"/>
      <c r="O321" s="437"/>
      <c r="P321" s="437"/>
      <c r="Q321" s="438"/>
    </row>
    <row r="322" spans="2:17" x14ac:dyDescent="0.25">
      <c r="B322" s="446"/>
      <c r="C322" s="446"/>
      <c r="D322" s="437"/>
      <c r="E322" s="403"/>
      <c r="F322" s="404"/>
      <c r="G322" s="403"/>
      <c r="H322" s="403"/>
      <c r="I322" s="439"/>
      <c r="J322" s="437"/>
      <c r="K322" s="403"/>
      <c r="L322" s="403"/>
      <c r="M322" s="437"/>
      <c r="N322" s="437"/>
      <c r="O322" s="437"/>
      <c r="P322" s="437"/>
      <c r="Q322" s="438"/>
    </row>
    <row r="323" spans="2:17" x14ac:dyDescent="0.25">
      <c r="B323" s="446"/>
      <c r="C323" s="446"/>
      <c r="D323" s="437"/>
      <c r="E323" s="403"/>
      <c r="F323" s="404"/>
      <c r="G323" s="403"/>
      <c r="H323" s="403"/>
      <c r="I323" s="439"/>
      <c r="J323" s="437"/>
      <c r="K323" s="403"/>
      <c r="L323" s="403"/>
      <c r="M323" s="437"/>
      <c r="N323" s="437"/>
      <c r="O323" s="437"/>
      <c r="P323" s="437"/>
      <c r="Q323" s="438"/>
    </row>
    <row r="324" spans="2:17" x14ac:dyDescent="0.25">
      <c r="B324" s="446"/>
      <c r="C324" s="446"/>
      <c r="D324" s="437"/>
      <c r="E324" s="403"/>
      <c r="F324" s="404"/>
      <c r="G324" s="403"/>
      <c r="H324" s="403"/>
      <c r="I324" s="439"/>
      <c r="J324" s="437"/>
      <c r="K324" s="403"/>
      <c r="L324" s="403"/>
      <c r="M324" s="437"/>
      <c r="N324" s="437"/>
      <c r="O324" s="437"/>
      <c r="P324" s="437"/>
      <c r="Q324" s="438"/>
    </row>
    <row r="325" spans="2:17" x14ac:dyDescent="0.25">
      <c r="B325" s="446"/>
      <c r="C325" s="446"/>
      <c r="D325" s="437"/>
      <c r="E325" s="403"/>
      <c r="F325" s="404"/>
      <c r="G325" s="403"/>
      <c r="H325" s="403"/>
      <c r="I325" s="439"/>
      <c r="J325" s="437"/>
      <c r="K325" s="403"/>
      <c r="L325" s="403"/>
      <c r="M325" s="437"/>
      <c r="N325" s="437"/>
      <c r="O325" s="437"/>
      <c r="P325" s="437"/>
      <c r="Q325" s="438"/>
    </row>
    <row r="326" spans="2:17" x14ac:dyDescent="0.25">
      <c r="B326" s="446"/>
      <c r="C326" s="446"/>
      <c r="D326" s="437"/>
      <c r="E326" s="403"/>
      <c r="F326" s="404"/>
      <c r="G326" s="403"/>
      <c r="H326" s="403"/>
      <c r="I326" s="439"/>
      <c r="J326" s="437"/>
      <c r="K326" s="403"/>
      <c r="L326" s="403"/>
      <c r="M326" s="437"/>
      <c r="N326" s="437"/>
      <c r="O326" s="437"/>
      <c r="P326" s="437"/>
      <c r="Q326" s="438"/>
    </row>
    <row r="327" spans="2:17" x14ac:dyDescent="0.25">
      <c r="B327" s="446"/>
      <c r="C327" s="446"/>
      <c r="D327" s="437"/>
      <c r="E327" s="403"/>
      <c r="F327" s="404"/>
      <c r="G327" s="403"/>
      <c r="H327" s="403"/>
      <c r="I327" s="439"/>
      <c r="J327" s="437"/>
      <c r="K327" s="403"/>
      <c r="L327" s="403"/>
      <c r="M327" s="437"/>
      <c r="N327" s="437"/>
      <c r="O327" s="437"/>
      <c r="P327" s="437"/>
      <c r="Q327" s="438"/>
    </row>
    <row r="328" spans="2:17" x14ac:dyDescent="0.25">
      <c r="B328" s="446"/>
      <c r="C328" s="446"/>
      <c r="D328" s="437"/>
      <c r="E328" s="403"/>
      <c r="F328" s="404"/>
      <c r="G328" s="403"/>
      <c r="H328" s="403"/>
      <c r="I328" s="439"/>
      <c r="J328" s="437"/>
      <c r="K328" s="403"/>
      <c r="L328" s="403"/>
      <c r="M328" s="437"/>
      <c r="N328" s="437"/>
      <c r="O328" s="437"/>
      <c r="P328" s="437"/>
      <c r="Q328" s="438"/>
    </row>
    <row r="329" spans="2:17" x14ac:dyDescent="0.25">
      <c r="B329" s="446"/>
      <c r="C329" s="446"/>
      <c r="D329" s="437"/>
      <c r="E329" s="403"/>
      <c r="F329" s="404"/>
      <c r="G329" s="403"/>
      <c r="H329" s="403"/>
      <c r="I329" s="439"/>
      <c r="J329" s="437"/>
      <c r="K329" s="403"/>
      <c r="L329" s="403"/>
      <c r="M329" s="437"/>
      <c r="N329" s="437"/>
      <c r="O329" s="437"/>
      <c r="P329" s="437"/>
      <c r="Q329" s="438"/>
    </row>
    <row r="330" spans="2:17" x14ac:dyDescent="0.25">
      <c r="B330" s="446"/>
      <c r="C330" s="446"/>
      <c r="D330" s="437"/>
      <c r="E330" s="403"/>
      <c r="F330" s="404"/>
      <c r="G330" s="403"/>
      <c r="H330" s="403"/>
      <c r="I330" s="439"/>
      <c r="J330" s="437"/>
      <c r="K330" s="403"/>
      <c r="L330" s="403"/>
      <c r="M330" s="437"/>
      <c r="N330" s="437"/>
      <c r="O330" s="437"/>
      <c r="P330" s="437"/>
      <c r="Q330" s="438"/>
    </row>
    <row r="331" spans="2:17" x14ac:dyDescent="0.25">
      <c r="B331" s="446"/>
      <c r="C331" s="446"/>
      <c r="D331" s="437"/>
      <c r="E331" s="403"/>
      <c r="F331" s="404"/>
      <c r="G331" s="403"/>
      <c r="H331" s="403"/>
      <c r="I331" s="439"/>
      <c r="J331" s="437"/>
      <c r="K331" s="403"/>
      <c r="L331" s="403"/>
      <c r="M331" s="437"/>
      <c r="N331" s="437"/>
      <c r="O331" s="437"/>
      <c r="P331" s="437"/>
      <c r="Q331" s="438"/>
    </row>
    <row r="332" spans="2:17" x14ac:dyDescent="0.25">
      <c r="B332" s="446"/>
      <c r="C332" s="446"/>
      <c r="D332" s="437"/>
      <c r="E332" s="403"/>
      <c r="F332" s="404"/>
      <c r="G332" s="403"/>
      <c r="H332" s="403"/>
      <c r="I332" s="439"/>
      <c r="J332" s="437"/>
      <c r="K332" s="403"/>
      <c r="L332" s="403"/>
      <c r="M332" s="437"/>
      <c r="N332" s="437"/>
      <c r="O332" s="437"/>
      <c r="P332" s="437"/>
      <c r="Q332" s="438"/>
    </row>
    <row r="333" spans="2:17" x14ac:dyDescent="0.25">
      <c r="B333" s="446"/>
      <c r="C333" s="446"/>
      <c r="D333" s="437"/>
      <c r="E333" s="403"/>
      <c r="F333" s="404"/>
      <c r="G333" s="403"/>
      <c r="H333" s="403"/>
      <c r="I333" s="439"/>
      <c r="J333" s="437"/>
      <c r="K333" s="403"/>
      <c r="L333" s="403"/>
      <c r="M333" s="437"/>
      <c r="N333" s="437"/>
      <c r="O333" s="437"/>
      <c r="P333" s="437"/>
      <c r="Q333" s="438"/>
    </row>
    <row r="334" spans="2:17" x14ac:dyDescent="0.25">
      <c r="B334" s="446"/>
      <c r="C334" s="446"/>
      <c r="D334" s="437"/>
      <c r="E334" s="403"/>
      <c r="F334" s="404"/>
      <c r="G334" s="403"/>
      <c r="H334" s="403"/>
      <c r="I334" s="439"/>
      <c r="J334" s="437"/>
      <c r="K334" s="403"/>
      <c r="L334" s="403"/>
      <c r="M334" s="437"/>
      <c r="N334" s="437"/>
      <c r="O334" s="437"/>
      <c r="P334" s="437"/>
      <c r="Q334" s="438"/>
    </row>
    <row r="335" spans="2:17" x14ac:dyDescent="0.25">
      <c r="B335" s="446"/>
      <c r="C335" s="446"/>
      <c r="D335" s="437"/>
      <c r="E335" s="403"/>
      <c r="F335" s="404"/>
      <c r="G335" s="403"/>
      <c r="H335" s="403"/>
      <c r="I335" s="439"/>
      <c r="J335" s="437"/>
      <c r="K335" s="403"/>
      <c r="L335" s="403"/>
      <c r="M335" s="437"/>
      <c r="N335" s="437"/>
      <c r="O335" s="437"/>
      <c r="P335" s="437"/>
      <c r="Q335" s="438"/>
    </row>
    <row r="336" spans="2:17" x14ac:dyDescent="0.25">
      <c r="B336" s="446"/>
      <c r="C336" s="446"/>
      <c r="D336" s="437"/>
      <c r="E336" s="403"/>
      <c r="F336" s="404"/>
      <c r="G336" s="403"/>
      <c r="H336" s="403"/>
      <c r="I336" s="439"/>
      <c r="J336" s="437"/>
      <c r="K336" s="403"/>
      <c r="L336" s="403"/>
      <c r="M336" s="437"/>
      <c r="N336" s="437"/>
      <c r="O336" s="437"/>
      <c r="P336" s="437"/>
      <c r="Q336" s="438"/>
    </row>
    <row r="337" spans="2:17" x14ac:dyDescent="0.25">
      <c r="B337" s="446"/>
      <c r="C337" s="446"/>
      <c r="D337" s="437"/>
      <c r="E337" s="403"/>
      <c r="F337" s="404"/>
      <c r="G337" s="403"/>
      <c r="H337" s="403"/>
      <c r="I337" s="439"/>
      <c r="J337" s="437"/>
      <c r="K337" s="403"/>
      <c r="L337" s="403"/>
      <c r="M337" s="437"/>
      <c r="N337" s="437"/>
      <c r="O337" s="437"/>
      <c r="P337" s="437"/>
      <c r="Q337" s="438"/>
    </row>
    <row r="338" spans="2:17" x14ac:dyDescent="0.25">
      <c r="B338" s="446"/>
      <c r="C338" s="446"/>
      <c r="D338" s="437"/>
      <c r="E338" s="403"/>
      <c r="F338" s="404"/>
      <c r="G338" s="403"/>
      <c r="H338" s="403"/>
      <c r="I338" s="439"/>
      <c r="J338" s="437"/>
      <c r="K338" s="403"/>
      <c r="L338" s="403"/>
      <c r="M338" s="437"/>
      <c r="N338" s="437"/>
      <c r="O338" s="437"/>
      <c r="P338" s="437"/>
      <c r="Q338" s="438"/>
    </row>
    <row r="339" spans="2:17" x14ac:dyDescent="0.25">
      <c r="B339" s="446"/>
      <c r="C339" s="446"/>
      <c r="D339" s="437"/>
      <c r="E339" s="403"/>
      <c r="F339" s="404"/>
      <c r="G339" s="403"/>
      <c r="H339" s="403"/>
      <c r="I339" s="439"/>
      <c r="J339" s="437"/>
      <c r="K339" s="403"/>
      <c r="L339" s="403"/>
      <c r="M339" s="437"/>
      <c r="N339" s="437"/>
      <c r="O339" s="437"/>
      <c r="P339" s="437"/>
      <c r="Q339" s="438"/>
    </row>
    <row r="340" spans="2:17" x14ac:dyDescent="0.25">
      <c r="B340" s="446"/>
      <c r="C340" s="446"/>
      <c r="D340" s="437"/>
      <c r="E340" s="403"/>
      <c r="F340" s="404"/>
      <c r="G340" s="403"/>
      <c r="H340" s="403"/>
      <c r="I340" s="439"/>
      <c r="J340" s="437"/>
      <c r="K340" s="403"/>
      <c r="L340" s="403"/>
      <c r="M340" s="437"/>
      <c r="N340" s="437"/>
      <c r="O340" s="437"/>
      <c r="P340" s="437"/>
      <c r="Q340" s="438"/>
    </row>
    <row r="341" spans="2:17" x14ac:dyDescent="0.25">
      <c r="B341" s="446"/>
      <c r="C341" s="446"/>
      <c r="D341" s="437"/>
      <c r="E341" s="403"/>
      <c r="F341" s="404"/>
      <c r="G341" s="403"/>
      <c r="H341" s="403"/>
      <c r="I341" s="439"/>
      <c r="J341" s="437"/>
      <c r="K341" s="403"/>
      <c r="L341" s="403"/>
      <c r="M341" s="437"/>
      <c r="N341" s="437"/>
      <c r="O341" s="437"/>
      <c r="P341" s="437"/>
      <c r="Q341" s="438"/>
    </row>
    <row r="342" spans="2:17" x14ac:dyDescent="0.25">
      <c r="B342" s="446"/>
      <c r="C342" s="446"/>
      <c r="D342" s="437"/>
      <c r="E342" s="403"/>
      <c r="F342" s="404"/>
      <c r="G342" s="403"/>
      <c r="H342" s="403"/>
      <c r="I342" s="439"/>
      <c r="J342" s="437"/>
      <c r="K342" s="403"/>
      <c r="L342" s="403"/>
      <c r="M342" s="437"/>
      <c r="N342" s="437"/>
      <c r="O342" s="437"/>
      <c r="P342" s="437"/>
      <c r="Q342" s="438"/>
    </row>
    <row r="343" spans="2:17" x14ac:dyDescent="0.25">
      <c r="B343" s="446"/>
      <c r="C343" s="446"/>
      <c r="D343" s="437"/>
      <c r="E343" s="403"/>
      <c r="F343" s="404"/>
      <c r="G343" s="403"/>
      <c r="H343" s="403"/>
      <c r="I343" s="439"/>
      <c r="J343" s="437"/>
      <c r="K343" s="403"/>
      <c r="L343" s="403"/>
      <c r="M343" s="437"/>
      <c r="N343" s="437"/>
      <c r="O343" s="437"/>
      <c r="P343" s="437"/>
      <c r="Q343" s="438"/>
    </row>
    <row r="344" spans="2:17" x14ac:dyDescent="0.25">
      <c r="B344" s="446"/>
      <c r="C344" s="446"/>
      <c r="D344" s="437"/>
      <c r="E344" s="403"/>
      <c r="F344" s="404"/>
      <c r="G344" s="403"/>
      <c r="H344" s="403"/>
      <c r="I344" s="439"/>
      <c r="J344" s="437"/>
      <c r="K344" s="403"/>
      <c r="L344" s="403"/>
      <c r="M344" s="437"/>
      <c r="N344" s="437"/>
      <c r="O344" s="437"/>
      <c r="P344" s="437"/>
      <c r="Q344" s="438"/>
    </row>
    <row r="345" spans="2:17" x14ac:dyDescent="0.25">
      <c r="B345" s="446"/>
      <c r="C345" s="446"/>
      <c r="D345" s="437"/>
      <c r="E345" s="403"/>
      <c r="F345" s="404"/>
      <c r="G345" s="403"/>
      <c r="H345" s="403"/>
      <c r="I345" s="439"/>
      <c r="J345" s="437"/>
      <c r="K345" s="403"/>
      <c r="L345" s="403"/>
      <c r="M345" s="437"/>
      <c r="N345" s="437"/>
      <c r="O345" s="437"/>
      <c r="P345" s="437"/>
      <c r="Q345" s="438"/>
    </row>
    <row r="346" spans="2:17" x14ac:dyDescent="0.25">
      <c r="B346" s="446"/>
      <c r="C346" s="446"/>
      <c r="D346" s="437"/>
      <c r="E346" s="403"/>
      <c r="F346" s="404"/>
      <c r="G346" s="403"/>
      <c r="H346" s="403"/>
      <c r="I346" s="439"/>
      <c r="J346" s="437"/>
      <c r="K346" s="403"/>
      <c r="L346" s="403"/>
      <c r="M346" s="437"/>
      <c r="N346" s="437"/>
      <c r="O346" s="437"/>
      <c r="P346" s="437"/>
      <c r="Q346" s="438"/>
    </row>
    <row r="347" spans="2:17" x14ac:dyDescent="0.25">
      <c r="B347" s="446"/>
      <c r="C347" s="446"/>
      <c r="D347" s="437"/>
      <c r="E347" s="403"/>
      <c r="F347" s="404"/>
      <c r="G347" s="403"/>
      <c r="H347" s="403"/>
      <c r="I347" s="439"/>
      <c r="J347" s="437"/>
      <c r="K347" s="403"/>
      <c r="L347" s="403"/>
      <c r="M347" s="437"/>
      <c r="N347" s="437"/>
      <c r="O347" s="437"/>
      <c r="P347" s="437"/>
      <c r="Q347" s="438"/>
    </row>
    <row r="348" spans="2:17" x14ac:dyDescent="0.25">
      <c r="B348" s="446"/>
      <c r="C348" s="446"/>
      <c r="D348" s="437"/>
      <c r="E348" s="403"/>
      <c r="F348" s="404"/>
      <c r="G348" s="403"/>
      <c r="H348" s="403"/>
      <c r="I348" s="439"/>
      <c r="J348" s="437"/>
      <c r="K348" s="403"/>
      <c r="L348" s="403"/>
      <c r="M348" s="437"/>
      <c r="N348" s="437"/>
      <c r="O348" s="437"/>
      <c r="P348" s="437"/>
      <c r="Q348" s="438"/>
    </row>
    <row r="349" spans="2:17" x14ac:dyDescent="0.25">
      <c r="B349" s="446"/>
      <c r="C349" s="446"/>
      <c r="D349" s="437"/>
      <c r="E349" s="403"/>
      <c r="F349" s="404"/>
      <c r="G349" s="403"/>
      <c r="H349" s="403"/>
      <c r="I349" s="439"/>
      <c r="J349" s="437"/>
      <c r="K349" s="403"/>
      <c r="L349" s="403"/>
      <c r="M349" s="437"/>
      <c r="N349" s="437"/>
      <c r="O349" s="437"/>
      <c r="P349" s="437"/>
      <c r="Q349" s="438"/>
    </row>
    <row r="350" spans="2:17" x14ac:dyDescent="0.25">
      <c r="B350" s="446"/>
      <c r="C350" s="446"/>
      <c r="D350" s="437"/>
      <c r="E350" s="403"/>
      <c r="F350" s="404"/>
      <c r="G350" s="403"/>
      <c r="H350" s="403"/>
      <c r="I350" s="439"/>
      <c r="J350" s="437"/>
      <c r="K350" s="403"/>
      <c r="L350" s="403"/>
      <c r="M350" s="437"/>
      <c r="N350" s="437"/>
      <c r="O350" s="437"/>
      <c r="P350" s="437"/>
      <c r="Q350" s="438"/>
    </row>
    <row r="351" spans="2:17" x14ac:dyDescent="0.25">
      <c r="B351" s="446"/>
      <c r="C351" s="446"/>
      <c r="D351" s="437"/>
      <c r="E351" s="403"/>
      <c r="F351" s="404"/>
      <c r="G351" s="403"/>
      <c r="H351" s="403"/>
      <c r="I351" s="439"/>
      <c r="J351" s="437"/>
      <c r="K351" s="403"/>
      <c r="L351" s="403"/>
      <c r="M351" s="437"/>
      <c r="N351" s="437"/>
      <c r="O351" s="437"/>
      <c r="P351" s="437"/>
      <c r="Q351" s="438"/>
    </row>
    <row r="352" spans="2:17" x14ac:dyDescent="0.25">
      <c r="B352" s="446"/>
      <c r="C352" s="446"/>
      <c r="D352" s="437"/>
      <c r="E352" s="403"/>
      <c r="F352" s="404"/>
      <c r="G352" s="403"/>
      <c r="H352" s="403"/>
      <c r="I352" s="439"/>
      <c r="J352" s="437"/>
      <c r="K352" s="403"/>
      <c r="L352" s="403"/>
      <c r="M352" s="437"/>
      <c r="N352" s="437"/>
      <c r="O352" s="437"/>
      <c r="P352" s="437"/>
      <c r="Q352" s="438"/>
    </row>
    <row r="353" spans="2:17" x14ac:dyDescent="0.25">
      <c r="B353" s="446"/>
      <c r="C353" s="446"/>
      <c r="D353" s="437"/>
      <c r="E353" s="403"/>
      <c r="F353" s="404"/>
      <c r="G353" s="403"/>
      <c r="H353" s="403"/>
      <c r="I353" s="439"/>
      <c r="J353" s="437"/>
      <c r="K353" s="403"/>
      <c r="L353" s="403"/>
      <c r="M353" s="437"/>
      <c r="N353" s="437"/>
      <c r="O353" s="437"/>
      <c r="P353" s="437"/>
      <c r="Q353" s="438"/>
    </row>
    <row r="354" spans="2:17" x14ac:dyDescent="0.25">
      <c r="B354" s="446"/>
      <c r="C354" s="446"/>
      <c r="D354" s="437"/>
      <c r="E354" s="403"/>
      <c r="F354" s="404"/>
      <c r="G354" s="403"/>
      <c r="H354" s="403"/>
      <c r="I354" s="439"/>
      <c r="J354" s="437"/>
      <c r="K354" s="403"/>
      <c r="L354" s="403"/>
      <c r="M354" s="437"/>
      <c r="N354" s="437"/>
      <c r="O354" s="437"/>
      <c r="P354" s="437"/>
      <c r="Q354" s="438"/>
    </row>
    <row r="355" spans="2:17" x14ac:dyDescent="0.25">
      <c r="B355" s="446"/>
      <c r="C355" s="446"/>
      <c r="D355" s="437"/>
      <c r="E355" s="403"/>
      <c r="F355" s="404"/>
      <c r="G355" s="403"/>
      <c r="H355" s="403"/>
      <c r="I355" s="439"/>
      <c r="J355" s="437"/>
      <c r="K355" s="403"/>
      <c r="L355" s="403"/>
      <c r="M355" s="437"/>
      <c r="N355" s="437"/>
      <c r="O355" s="437"/>
      <c r="P355" s="437"/>
      <c r="Q355" s="438"/>
    </row>
    <row r="356" spans="2:17" x14ac:dyDescent="0.25">
      <c r="B356" s="446"/>
      <c r="C356" s="446"/>
      <c r="D356" s="437"/>
      <c r="E356" s="403"/>
      <c r="F356" s="404"/>
      <c r="G356" s="403"/>
      <c r="H356" s="403"/>
      <c r="I356" s="439"/>
      <c r="J356" s="437"/>
      <c r="K356" s="403"/>
      <c r="L356" s="403"/>
      <c r="M356" s="437"/>
      <c r="N356" s="437"/>
      <c r="O356" s="437"/>
      <c r="P356" s="437"/>
      <c r="Q356" s="438"/>
    </row>
    <row r="357" spans="2:17" x14ac:dyDescent="0.25">
      <c r="B357" s="446"/>
      <c r="C357" s="446"/>
      <c r="D357" s="437"/>
      <c r="E357" s="403"/>
      <c r="F357" s="404"/>
      <c r="G357" s="403"/>
      <c r="H357" s="403"/>
      <c r="I357" s="439"/>
      <c r="J357" s="437"/>
      <c r="K357" s="403"/>
      <c r="L357" s="403"/>
      <c r="M357" s="437"/>
      <c r="N357" s="437"/>
      <c r="O357" s="437"/>
      <c r="P357" s="437"/>
      <c r="Q357" s="438"/>
    </row>
    <row r="358" spans="2:17" x14ac:dyDescent="0.25">
      <c r="B358" s="446"/>
      <c r="C358" s="446"/>
      <c r="D358" s="437"/>
      <c r="E358" s="403"/>
      <c r="F358" s="404"/>
      <c r="G358" s="403"/>
      <c r="H358" s="403"/>
      <c r="I358" s="439"/>
      <c r="J358" s="437"/>
      <c r="K358" s="403"/>
      <c r="L358" s="403"/>
      <c r="M358" s="437"/>
      <c r="N358" s="437"/>
      <c r="O358" s="437"/>
      <c r="P358" s="437"/>
      <c r="Q358" s="438"/>
    </row>
    <row r="359" spans="2:17" x14ac:dyDescent="0.25">
      <c r="B359" s="446"/>
      <c r="C359" s="446"/>
      <c r="D359" s="437"/>
      <c r="E359" s="403"/>
      <c r="F359" s="404"/>
      <c r="G359" s="403"/>
      <c r="H359" s="403"/>
      <c r="I359" s="439"/>
      <c r="J359" s="437"/>
      <c r="K359" s="403"/>
      <c r="L359" s="403"/>
      <c r="M359" s="437"/>
      <c r="N359" s="437"/>
      <c r="O359" s="437"/>
      <c r="P359" s="437"/>
      <c r="Q359" s="438"/>
    </row>
    <row r="360" spans="2:17" x14ac:dyDescent="0.25">
      <c r="B360" s="446"/>
      <c r="C360" s="446"/>
      <c r="D360" s="437"/>
      <c r="E360" s="403"/>
      <c r="F360" s="404"/>
      <c r="G360" s="403"/>
      <c r="H360" s="403"/>
      <c r="I360" s="439"/>
      <c r="J360" s="437"/>
      <c r="K360" s="403"/>
      <c r="L360" s="403"/>
      <c r="M360" s="437"/>
      <c r="N360" s="437"/>
      <c r="O360" s="437"/>
      <c r="P360" s="437"/>
      <c r="Q360" s="438"/>
    </row>
    <row r="361" spans="2:17" x14ac:dyDescent="0.25">
      <c r="B361" s="446"/>
      <c r="C361" s="446"/>
      <c r="D361" s="437"/>
      <c r="E361" s="403"/>
      <c r="F361" s="404"/>
      <c r="G361" s="403"/>
      <c r="H361" s="403"/>
      <c r="I361" s="439"/>
      <c r="J361" s="437"/>
      <c r="K361" s="403"/>
      <c r="L361" s="403"/>
      <c r="M361" s="437"/>
      <c r="N361" s="437"/>
      <c r="O361" s="437"/>
      <c r="P361" s="437"/>
      <c r="Q361" s="438"/>
    </row>
    <row r="362" spans="2:17" x14ac:dyDescent="0.25">
      <c r="B362" s="446"/>
      <c r="C362" s="446"/>
      <c r="D362" s="437"/>
      <c r="E362" s="403"/>
      <c r="F362" s="404"/>
      <c r="G362" s="403"/>
      <c r="H362" s="403"/>
      <c r="I362" s="439"/>
      <c r="J362" s="437"/>
      <c r="K362" s="403"/>
      <c r="L362" s="403"/>
      <c r="M362" s="437"/>
      <c r="N362" s="437"/>
      <c r="O362" s="437"/>
      <c r="P362" s="437"/>
      <c r="Q362" s="438"/>
    </row>
    <row r="363" spans="2:17" x14ac:dyDescent="0.25">
      <c r="B363" s="446"/>
      <c r="C363" s="446"/>
      <c r="D363" s="437"/>
      <c r="E363" s="403"/>
      <c r="F363" s="404"/>
      <c r="G363" s="403"/>
      <c r="H363" s="403"/>
      <c r="I363" s="439"/>
      <c r="J363" s="437"/>
      <c r="K363" s="403"/>
      <c r="L363" s="403"/>
      <c r="M363" s="437"/>
      <c r="N363" s="437"/>
      <c r="O363" s="437"/>
      <c r="P363" s="437"/>
      <c r="Q363" s="438"/>
    </row>
    <row r="364" spans="2:17" x14ac:dyDescent="0.25">
      <c r="B364" s="446"/>
      <c r="C364" s="446"/>
      <c r="D364" s="437"/>
      <c r="E364" s="403"/>
      <c r="F364" s="404"/>
      <c r="G364" s="403"/>
      <c r="H364" s="403"/>
      <c r="I364" s="439"/>
      <c r="J364" s="437"/>
      <c r="K364" s="403"/>
      <c r="L364" s="403"/>
      <c r="M364" s="437"/>
      <c r="N364" s="437"/>
      <c r="O364" s="437"/>
      <c r="P364" s="437"/>
      <c r="Q364" s="438"/>
    </row>
    <row r="365" spans="2:17" x14ac:dyDescent="0.25">
      <c r="B365" s="446"/>
      <c r="C365" s="446"/>
      <c r="D365" s="437"/>
      <c r="E365" s="403"/>
      <c r="F365" s="404"/>
      <c r="G365" s="403"/>
      <c r="H365" s="403"/>
      <c r="I365" s="439"/>
      <c r="J365" s="437"/>
      <c r="K365" s="403"/>
      <c r="L365" s="403"/>
      <c r="M365" s="437"/>
      <c r="N365" s="437"/>
      <c r="O365" s="437"/>
      <c r="P365" s="437"/>
      <c r="Q365" s="438"/>
    </row>
    <row r="366" spans="2:17" x14ac:dyDescent="0.25">
      <c r="B366" s="446"/>
      <c r="C366" s="446"/>
      <c r="D366" s="437"/>
      <c r="E366" s="403"/>
      <c r="F366" s="404"/>
      <c r="G366" s="403"/>
      <c r="H366" s="403"/>
      <c r="I366" s="439"/>
      <c r="J366" s="437"/>
      <c r="K366" s="403"/>
      <c r="L366" s="403"/>
      <c r="M366" s="437"/>
      <c r="N366" s="437"/>
      <c r="O366" s="437"/>
      <c r="P366" s="437"/>
      <c r="Q366" s="438"/>
    </row>
    <row r="367" spans="2:17" x14ac:dyDescent="0.25">
      <c r="B367" s="446"/>
      <c r="C367" s="446"/>
      <c r="D367" s="437"/>
      <c r="E367" s="403"/>
      <c r="F367" s="404"/>
      <c r="G367" s="403"/>
      <c r="H367" s="403"/>
      <c r="I367" s="439"/>
      <c r="J367" s="437"/>
      <c r="K367" s="403"/>
      <c r="L367" s="403"/>
      <c r="M367" s="437"/>
      <c r="N367" s="437"/>
      <c r="O367" s="437"/>
      <c r="P367" s="437"/>
      <c r="Q367" s="438"/>
    </row>
    <row r="368" spans="2:17" x14ac:dyDescent="0.25">
      <c r="B368" s="446"/>
      <c r="C368" s="446"/>
      <c r="D368" s="437"/>
      <c r="E368" s="403"/>
      <c r="F368" s="404"/>
      <c r="G368" s="403"/>
      <c r="H368" s="403"/>
      <c r="I368" s="439"/>
      <c r="J368" s="437"/>
      <c r="K368" s="403"/>
      <c r="L368" s="403"/>
      <c r="M368" s="437"/>
      <c r="N368" s="437"/>
      <c r="O368" s="437"/>
      <c r="P368" s="437"/>
      <c r="Q368" s="438"/>
    </row>
    <row r="369" spans="2:17" x14ac:dyDescent="0.25">
      <c r="B369" s="446"/>
      <c r="C369" s="446"/>
      <c r="D369" s="437"/>
      <c r="E369" s="403"/>
      <c r="F369" s="404"/>
      <c r="G369" s="403"/>
      <c r="H369" s="403"/>
      <c r="I369" s="439"/>
      <c r="J369" s="437"/>
      <c r="K369" s="403"/>
      <c r="L369" s="403"/>
      <c r="M369" s="437"/>
      <c r="N369" s="437"/>
      <c r="O369" s="437"/>
      <c r="P369" s="437"/>
      <c r="Q369" s="438"/>
    </row>
    <row r="370" spans="2:17" x14ac:dyDescent="0.25">
      <c r="B370" s="446"/>
      <c r="C370" s="446"/>
      <c r="D370" s="437"/>
      <c r="E370" s="403"/>
      <c r="F370" s="404"/>
      <c r="G370" s="403"/>
      <c r="H370" s="403"/>
      <c r="I370" s="439"/>
      <c r="J370" s="437"/>
      <c r="K370" s="403"/>
      <c r="L370" s="403"/>
      <c r="M370" s="437"/>
      <c r="N370" s="437"/>
      <c r="O370" s="437"/>
      <c r="P370" s="437"/>
      <c r="Q370" s="438"/>
    </row>
    <row r="371" spans="2:17" x14ac:dyDescent="0.25">
      <c r="B371" s="446"/>
      <c r="C371" s="446"/>
      <c r="D371" s="437"/>
      <c r="E371" s="403"/>
      <c r="F371" s="404"/>
      <c r="G371" s="403"/>
      <c r="H371" s="403"/>
      <c r="I371" s="439"/>
      <c r="J371" s="437"/>
      <c r="K371" s="403"/>
      <c r="L371" s="403"/>
      <c r="M371" s="437"/>
      <c r="N371" s="437"/>
      <c r="O371" s="437"/>
      <c r="P371" s="437"/>
      <c r="Q371" s="438"/>
    </row>
    <row r="372" spans="2:17" x14ac:dyDescent="0.25">
      <c r="B372" s="446"/>
      <c r="C372" s="446"/>
      <c r="D372" s="437"/>
      <c r="E372" s="403"/>
      <c r="F372" s="404"/>
      <c r="G372" s="403"/>
      <c r="H372" s="403"/>
      <c r="I372" s="439"/>
      <c r="J372" s="437"/>
      <c r="K372" s="403"/>
      <c r="L372" s="403"/>
      <c r="M372" s="437"/>
      <c r="N372" s="437"/>
      <c r="O372" s="437"/>
      <c r="P372" s="437"/>
      <c r="Q372" s="438"/>
    </row>
    <row r="373" spans="2:17" x14ac:dyDescent="0.25">
      <c r="B373" s="446"/>
      <c r="C373" s="446"/>
      <c r="D373" s="437"/>
      <c r="E373" s="403"/>
      <c r="F373" s="404"/>
      <c r="G373" s="403"/>
      <c r="H373" s="403"/>
      <c r="I373" s="439"/>
      <c r="J373" s="437"/>
      <c r="K373" s="403"/>
      <c r="L373" s="403"/>
      <c r="M373" s="437"/>
      <c r="N373" s="437"/>
      <c r="O373" s="437"/>
      <c r="P373" s="437"/>
      <c r="Q373" s="438"/>
    </row>
    <row r="374" spans="2:17" x14ac:dyDescent="0.25">
      <c r="B374" s="446"/>
      <c r="C374" s="446"/>
      <c r="D374" s="437"/>
      <c r="E374" s="403"/>
      <c r="F374" s="404"/>
      <c r="G374" s="403"/>
      <c r="H374" s="403"/>
      <c r="I374" s="439"/>
      <c r="J374" s="437"/>
      <c r="K374" s="403"/>
      <c r="L374" s="403"/>
      <c r="M374" s="437"/>
      <c r="N374" s="437"/>
      <c r="O374" s="437"/>
      <c r="P374" s="437"/>
      <c r="Q374" s="438"/>
    </row>
    <row r="375" spans="2:17" x14ac:dyDescent="0.25">
      <c r="B375" s="446"/>
      <c r="C375" s="446"/>
      <c r="D375" s="437"/>
      <c r="E375" s="403"/>
      <c r="F375" s="404"/>
      <c r="G375" s="403"/>
      <c r="H375" s="403"/>
      <c r="I375" s="439"/>
      <c r="J375" s="437"/>
      <c r="K375" s="403"/>
      <c r="L375" s="403"/>
      <c r="M375" s="437"/>
      <c r="N375" s="437"/>
      <c r="O375" s="437"/>
      <c r="P375" s="437"/>
      <c r="Q375" s="438"/>
    </row>
    <row r="376" spans="2:17" x14ac:dyDescent="0.25">
      <c r="B376" s="446"/>
      <c r="C376" s="446"/>
      <c r="D376" s="437"/>
      <c r="E376" s="403"/>
      <c r="F376" s="404"/>
      <c r="G376" s="403"/>
      <c r="H376" s="403"/>
      <c r="I376" s="439"/>
      <c r="J376" s="437"/>
      <c r="K376" s="403"/>
      <c r="L376" s="403"/>
      <c r="M376" s="437"/>
      <c r="N376" s="437"/>
      <c r="O376" s="437"/>
      <c r="P376" s="437"/>
      <c r="Q376" s="438"/>
    </row>
    <row r="377" spans="2:17" x14ac:dyDescent="0.25">
      <c r="B377" s="446"/>
      <c r="C377" s="446"/>
      <c r="D377" s="437"/>
      <c r="E377" s="403"/>
      <c r="F377" s="404"/>
      <c r="G377" s="403"/>
      <c r="H377" s="403"/>
      <c r="I377" s="439"/>
      <c r="J377" s="437"/>
      <c r="K377" s="403"/>
      <c r="L377" s="403"/>
      <c r="M377" s="437"/>
      <c r="N377" s="437"/>
      <c r="O377" s="437"/>
      <c r="P377" s="437"/>
      <c r="Q377" s="438"/>
    </row>
    <row r="378" spans="2:17" x14ac:dyDescent="0.25">
      <c r="B378" s="446"/>
      <c r="C378" s="446"/>
      <c r="D378" s="437"/>
      <c r="E378" s="403"/>
      <c r="F378" s="404"/>
      <c r="G378" s="403"/>
      <c r="H378" s="403"/>
      <c r="I378" s="439"/>
      <c r="J378" s="437"/>
      <c r="K378" s="403"/>
      <c r="L378" s="403"/>
      <c r="M378" s="437"/>
      <c r="N378" s="437"/>
      <c r="O378" s="437"/>
      <c r="P378" s="437"/>
      <c r="Q378" s="438"/>
    </row>
    <row r="379" spans="2:17" x14ac:dyDescent="0.25">
      <c r="B379" s="446"/>
      <c r="C379" s="446"/>
      <c r="D379" s="437"/>
      <c r="E379" s="403"/>
      <c r="F379" s="404"/>
      <c r="G379" s="403"/>
      <c r="H379" s="403"/>
      <c r="I379" s="439"/>
      <c r="J379" s="437"/>
      <c r="K379" s="403"/>
      <c r="L379" s="403"/>
      <c r="M379" s="437"/>
      <c r="N379" s="437"/>
      <c r="O379" s="437"/>
      <c r="P379" s="437"/>
      <c r="Q379" s="438"/>
    </row>
    <row r="380" spans="2:17" x14ac:dyDescent="0.25">
      <c r="B380" s="446"/>
      <c r="C380" s="446"/>
      <c r="D380" s="437"/>
      <c r="E380" s="403"/>
      <c r="F380" s="404"/>
      <c r="G380" s="403"/>
      <c r="H380" s="403"/>
      <c r="I380" s="439"/>
      <c r="J380" s="437"/>
      <c r="K380" s="403"/>
      <c r="L380" s="403"/>
      <c r="M380" s="437"/>
      <c r="N380" s="437"/>
      <c r="O380" s="437"/>
      <c r="P380" s="437"/>
      <c r="Q380" s="438"/>
    </row>
    <row r="381" spans="2:17" x14ac:dyDescent="0.25">
      <c r="B381" s="446"/>
      <c r="C381" s="446"/>
      <c r="D381" s="437"/>
      <c r="E381" s="403"/>
      <c r="F381" s="404"/>
      <c r="G381" s="403"/>
      <c r="H381" s="403"/>
      <c r="I381" s="439"/>
      <c r="J381" s="437"/>
      <c r="K381" s="403"/>
      <c r="L381" s="403"/>
      <c r="M381" s="437"/>
      <c r="N381" s="437"/>
      <c r="O381" s="437"/>
      <c r="P381" s="437"/>
      <c r="Q381" s="438"/>
    </row>
    <row r="382" spans="2:17" x14ac:dyDescent="0.25">
      <c r="B382" s="446"/>
      <c r="C382" s="446"/>
      <c r="D382" s="437"/>
      <c r="E382" s="403"/>
      <c r="F382" s="404"/>
      <c r="G382" s="403"/>
      <c r="H382" s="403"/>
      <c r="I382" s="439"/>
      <c r="J382" s="437"/>
      <c r="K382" s="403"/>
      <c r="L382" s="403"/>
      <c r="M382" s="437"/>
      <c r="N382" s="437"/>
      <c r="O382" s="437"/>
      <c r="P382" s="437"/>
      <c r="Q382" s="438"/>
    </row>
    <row r="383" spans="2:17" x14ac:dyDescent="0.25">
      <c r="B383" s="446"/>
      <c r="C383" s="446"/>
      <c r="D383" s="437"/>
      <c r="E383" s="403"/>
      <c r="F383" s="404"/>
      <c r="G383" s="403"/>
      <c r="H383" s="403"/>
      <c r="I383" s="439"/>
      <c r="J383" s="437"/>
      <c r="K383" s="403"/>
      <c r="L383" s="403"/>
      <c r="M383" s="437"/>
      <c r="N383" s="437"/>
      <c r="O383" s="437"/>
      <c r="P383" s="437"/>
      <c r="Q383" s="438"/>
    </row>
    <row r="384" spans="2:17" x14ac:dyDescent="0.25">
      <c r="B384" s="446"/>
      <c r="C384" s="446"/>
      <c r="D384" s="437"/>
      <c r="E384" s="403"/>
      <c r="F384" s="404"/>
      <c r="G384" s="403"/>
      <c r="H384" s="403"/>
      <c r="I384" s="439"/>
      <c r="J384" s="437"/>
      <c r="K384" s="403"/>
      <c r="L384" s="403"/>
      <c r="M384" s="437"/>
      <c r="N384" s="437"/>
      <c r="O384" s="437"/>
      <c r="P384" s="437"/>
      <c r="Q384" s="438"/>
    </row>
    <row r="385" spans="2:17" x14ac:dyDescent="0.25">
      <c r="B385" s="446"/>
      <c r="C385" s="446"/>
      <c r="D385" s="437"/>
      <c r="E385" s="403"/>
      <c r="F385" s="404"/>
      <c r="G385" s="403"/>
      <c r="H385" s="403"/>
      <c r="I385" s="439"/>
      <c r="J385" s="437"/>
      <c r="K385" s="403"/>
      <c r="L385" s="403"/>
      <c r="M385" s="437"/>
      <c r="N385" s="437"/>
      <c r="O385" s="437"/>
      <c r="P385" s="437"/>
      <c r="Q385" s="438"/>
    </row>
    <row r="386" spans="2:17" x14ac:dyDescent="0.25">
      <c r="B386" s="446"/>
      <c r="C386" s="446"/>
      <c r="D386" s="437"/>
      <c r="E386" s="403"/>
      <c r="F386" s="404"/>
      <c r="G386" s="403"/>
      <c r="H386" s="403"/>
      <c r="I386" s="439"/>
      <c r="J386" s="437"/>
      <c r="K386" s="403"/>
      <c r="L386" s="403"/>
      <c r="M386" s="437"/>
      <c r="N386" s="437"/>
      <c r="O386" s="437"/>
      <c r="P386" s="437"/>
      <c r="Q386" s="438"/>
    </row>
    <row r="387" spans="2:17" x14ac:dyDescent="0.25">
      <c r="B387" s="446"/>
      <c r="C387" s="446"/>
      <c r="D387" s="437"/>
      <c r="E387" s="403"/>
      <c r="F387" s="404"/>
      <c r="G387" s="403"/>
      <c r="H387" s="403"/>
      <c r="I387" s="439"/>
      <c r="J387" s="437"/>
      <c r="K387" s="403"/>
      <c r="L387" s="403"/>
      <c r="M387" s="437"/>
      <c r="N387" s="437"/>
      <c r="O387" s="437"/>
      <c r="P387" s="437"/>
      <c r="Q387" s="438"/>
    </row>
    <row r="388" spans="2:17" x14ac:dyDescent="0.25">
      <c r="B388" s="446"/>
      <c r="C388" s="446"/>
      <c r="D388" s="437"/>
      <c r="E388" s="403"/>
      <c r="F388" s="404"/>
      <c r="G388" s="403"/>
      <c r="H388" s="403"/>
      <c r="I388" s="439"/>
      <c r="J388" s="437"/>
      <c r="K388" s="403"/>
      <c r="L388" s="403"/>
      <c r="M388" s="437"/>
      <c r="N388" s="437"/>
      <c r="O388" s="437"/>
      <c r="P388" s="437"/>
      <c r="Q388" s="438"/>
    </row>
    <row r="389" spans="2:17" x14ac:dyDescent="0.25">
      <c r="B389" s="446"/>
      <c r="C389" s="446"/>
      <c r="D389" s="437"/>
      <c r="E389" s="403"/>
      <c r="F389" s="404"/>
      <c r="G389" s="403"/>
      <c r="H389" s="403"/>
      <c r="I389" s="439"/>
      <c r="J389" s="437"/>
      <c r="K389" s="403"/>
      <c r="L389" s="403"/>
      <c r="M389" s="437"/>
      <c r="N389" s="437"/>
      <c r="O389" s="437"/>
      <c r="P389" s="437"/>
      <c r="Q389" s="438"/>
    </row>
    <row r="390" spans="2:17" x14ac:dyDescent="0.25">
      <c r="B390" s="446"/>
      <c r="C390" s="446"/>
      <c r="D390" s="437"/>
      <c r="E390" s="403"/>
      <c r="F390" s="404"/>
      <c r="G390" s="403"/>
      <c r="H390" s="403"/>
      <c r="I390" s="439"/>
      <c r="J390" s="437"/>
      <c r="K390" s="403"/>
      <c r="L390" s="403"/>
      <c r="M390" s="437"/>
      <c r="N390" s="437"/>
      <c r="O390" s="437"/>
      <c r="P390" s="437"/>
      <c r="Q390" s="438"/>
    </row>
    <row r="391" spans="2:17" x14ac:dyDescent="0.25">
      <c r="B391" s="446"/>
      <c r="C391" s="446"/>
      <c r="D391" s="437"/>
      <c r="E391" s="403"/>
      <c r="F391" s="404"/>
      <c r="G391" s="403"/>
      <c r="H391" s="403"/>
      <c r="I391" s="439"/>
      <c r="J391" s="437"/>
      <c r="K391" s="403"/>
      <c r="L391" s="403"/>
      <c r="M391" s="437"/>
      <c r="N391" s="437"/>
      <c r="O391" s="437"/>
      <c r="P391" s="437"/>
      <c r="Q391" s="438"/>
    </row>
    <row r="392" spans="2:17" x14ac:dyDescent="0.25">
      <c r="B392" s="446"/>
      <c r="C392" s="446"/>
      <c r="D392" s="437"/>
      <c r="E392" s="403"/>
      <c r="F392" s="404"/>
      <c r="G392" s="403"/>
      <c r="H392" s="403"/>
      <c r="I392" s="439"/>
      <c r="J392" s="437"/>
      <c r="K392" s="403"/>
      <c r="L392" s="403"/>
      <c r="M392" s="437"/>
      <c r="N392" s="437"/>
      <c r="O392" s="437"/>
      <c r="P392" s="437"/>
      <c r="Q392" s="438"/>
    </row>
    <row r="393" spans="2:17" x14ac:dyDescent="0.25">
      <c r="B393" s="446"/>
      <c r="C393" s="446"/>
      <c r="D393" s="437"/>
      <c r="E393" s="403"/>
      <c r="F393" s="404"/>
      <c r="G393" s="403"/>
      <c r="H393" s="403"/>
      <c r="I393" s="439"/>
      <c r="J393" s="437"/>
      <c r="K393" s="403"/>
      <c r="L393" s="403"/>
      <c r="M393" s="437"/>
      <c r="N393" s="437"/>
      <c r="O393" s="437"/>
      <c r="P393" s="437"/>
      <c r="Q393" s="438"/>
    </row>
    <row r="394" spans="2:17" x14ac:dyDescent="0.25">
      <c r="B394" s="446"/>
      <c r="C394" s="446"/>
      <c r="D394" s="437"/>
      <c r="E394" s="403"/>
      <c r="F394" s="404"/>
      <c r="G394" s="403"/>
      <c r="H394" s="403"/>
      <c r="I394" s="439"/>
      <c r="J394" s="437"/>
      <c r="K394" s="403"/>
      <c r="L394" s="403"/>
      <c r="M394" s="437"/>
      <c r="N394" s="437"/>
      <c r="O394" s="437"/>
      <c r="P394" s="437"/>
      <c r="Q394" s="438"/>
    </row>
    <row r="395" spans="2:17" x14ac:dyDescent="0.25">
      <c r="B395" s="446"/>
      <c r="C395" s="446"/>
      <c r="D395" s="437"/>
      <c r="E395" s="403"/>
      <c r="F395" s="404"/>
      <c r="G395" s="403"/>
      <c r="H395" s="403"/>
      <c r="I395" s="439"/>
      <c r="J395" s="437"/>
      <c r="K395" s="403"/>
      <c r="L395" s="403"/>
      <c r="M395" s="437"/>
      <c r="N395" s="437"/>
      <c r="O395" s="437"/>
      <c r="P395" s="437"/>
      <c r="Q395" s="438"/>
    </row>
    <row r="396" spans="2:17" x14ac:dyDescent="0.25">
      <c r="B396" s="446"/>
      <c r="C396" s="446"/>
      <c r="D396" s="437"/>
      <c r="E396" s="403"/>
      <c r="F396" s="404"/>
      <c r="G396" s="403"/>
      <c r="H396" s="403"/>
      <c r="I396" s="439"/>
      <c r="J396" s="437"/>
      <c r="K396" s="403"/>
      <c r="L396" s="403"/>
      <c r="M396" s="437"/>
      <c r="N396" s="437"/>
      <c r="O396" s="437"/>
      <c r="P396" s="437"/>
      <c r="Q396" s="438"/>
    </row>
    <row r="397" spans="2:17" x14ac:dyDescent="0.25">
      <c r="B397" s="446"/>
      <c r="C397" s="446"/>
      <c r="D397" s="437"/>
      <c r="E397" s="403"/>
      <c r="F397" s="404"/>
      <c r="G397" s="403"/>
      <c r="H397" s="403"/>
      <c r="I397" s="439"/>
      <c r="J397" s="437"/>
      <c r="K397" s="403"/>
      <c r="L397" s="403"/>
      <c r="M397" s="437"/>
      <c r="N397" s="437"/>
      <c r="O397" s="437"/>
      <c r="P397" s="437"/>
      <c r="Q397" s="438"/>
    </row>
    <row r="398" spans="2:17" x14ac:dyDescent="0.25">
      <c r="B398" s="446"/>
      <c r="C398" s="446"/>
      <c r="D398" s="437"/>
      <c r="E398" s="403"/>
      <c r="F398" s="404"/>
      <c r="G398" s="403"/>
      <c r="H398" s="403"/>
      <c r="I398" s="439"/>
      <c r="J398" s="437"/>
      <c r="K398" s="403"/>
      <c r="L398" s="403"/>
      <c r="M398" s="437"/>
      <c r="N398" s="437"/>
      <c r="O398" s="437"/>
      <c r="P398" s="437"/>
      <c r="Q398" s="438"/>
    </row>
    <row r="399" spans="2:17" x14ac:dyDescent="0.25">
      <c r="B399" s="446"/>
      <c r="C399" s="446"/>
      <c r="D399" s="437"/>
      <c r="E399" s="403"/>
      <c r="F399" s="404"/>
      <c r="G399" s="403"/>
      <c r="H399" s="403"/>
      <c r="I399" s="439"/>
      <c r="J399" s="437"/>
      <c r="K399" s="403"/>
      <c r="L399" s="403"/>
      <c r="M399" s="437"/>
      <c r="N399" s="437"/>
      <c r="O399" s="437"/>
      <c r="P399" s="437"/>
      <c r="Q399" s="438"/>
    </row>
    <row r="400" spans="2:17" x14ac:dyDescent="0.25">
      <c r="B400" s="446"/>
      <c r="C400" s="446"/>
      <c r="D400" s="437"/>
      <c r="E400" s="403"/>
      <c r="F400" s="404"/>
      <c r="G400" s="403"/>
      <c r="H400" s="403"/>
      <c r="I400" s="439"/>
      <c r="J400" s="437"/>
      <c r="K400" s="403"/>
      <c r="L400" s="403"/>
      <c r="M400" s="437"/>
      <c r="N400" s="437"/>
      <c r="O400" s="437"/>
      <c r="P400" s="437"/>
      <c r="Q400" s="438"/>
    </row>
    <row r="401" spans="2:17" x14ac:dyDescent="0.25">
      <c r="B401" s="446"/>
      <c r="C401" s="446"/>
      <c r="D401" s="437"/>
      <c r="E401" s="403"/>
      <c r="F401" s="404"/>
      <c r="G401" s="403"/>
      <c r="H401" s="403"/>
      <c r="I401" s="439"/>
      <c r="J401" s="437"/>
      <c r="K401" s="403"/>
      <c r="L401" s="403"/>
      <c r="M401" s="437"/>
      <c r="N401" s="437"/>
      <c r="O401" s="437"/>
      <c r="P401" s="437"/>
      <c r="Q401" s="438"/>
    </row>
    <row r="402" spans="2:17" x14ac:dyDescent="0.25">
      <c r="B402" s="446"/>
      <c r="C402" s="446"/>
      <c r="D402" s="437"/>
      <c r="E402" s="403"/>
      <c r="F402" s="404"/>
      <c r="G402" s="403"/>
      <c r="H402" s="403"/>
      <c r="I402" s="439"/>
      <c r="J402" s="437"/>
      <c r="K402" s="403"/>
      <c r="L402" s="403"/>
      <c r="M402" s="437"/>
      <c r="N402" s="437"/>
      <c r="O402" s="437"/>
      <c r="P402" s="437"/>
      <c r="Q402" s="438"/>
    </row>
    <row r="403" spans="2:17" x14ac:dyDescent="0.25">
      <c r="B403" s="446"/>
      <c r="C403" s="446"/>
      <c r="D403" s="437"/>
      <c r="E403" s="403"/>
      <c r="F403" s="404"/>
      <c r="G403" s="403"/>
      <c r="H403" s="403"/>
      <c r="I403" s="439"/>
      <c r="J403" s="437"/>
      <c r="K403" s="403"/>
      <c r="L403" s="403"/>
      <c r="M403" s="437"/>
      <c r="N403" s="437"/>
      <c r="O403" s="437"/>
      <c r="P403" s="437"/>
      <c r="Q403" s="438"/>
    </row>
    <row r="404" spans="2:17" x14ac:dyDescent="0.25">
      <c r="B404" s="446"/>
      <c r="C404" s="446"/>
      <c r="D404" s="437"/>
      <c r="E404" s="403"/>
      <c r="F404" s="404"/>
      <c r="G404" s="403"/>
      <c r="H404" s="403"/>
      <c r="I404" s="439"/>
      <c r="J404" s="437"/>
      <c r="K404" s="403"/>
      <c r="L404" s="403"/>
      <c r="M404" s="437"/>
      <c r="N404" s="437"/>
      <c r="O404" s="437"/>
      <c r="P404" s="437"/>
      <c r="Q404" s="438"/>
    </row>
    <row r="405" spans="2:17" x14ac:dyDescent="0.25">
      <c r="B405" s="446"/>
      <c r="C405" s="446"/>
      <c r="D405" s="437"/>
      <c r="E405" s="403"/>
      <c r="F405" s="404"/>
      <c r="G405" s="403"/>
      <c r="H405" s="403"/>
      <c r="I405" s="439"/>
      <c r="J405" s="437"/>
      <c r="K405" s="403"/>
      <c r="L405" s="403"/>
      <c r="M405" s="437"/>
      <c r="N405" s="437"/>
      <c r="O405" s="437"/>
      <c r="P405" s="437"/>
      <c r="Q405" s="438"/>
    </row>
    <row r="406" spans="2:17" x14ac:dyDescent="0.25">
      <c r="B406" s="446"/>
      <c r="C406" s="446"/>
      <c r="D406" s="437"/>
      <c r="E406" s="403"/>
      <c r="F406" s="404"/>
      <c r="G406" s="403"/>
      <c r="H406" s="403"/>
      <c r="I406" s="439"/>
      <c r="J406" s="437"/>
      <c r="K406" s="403"/>
      <c r="L406" s="403"/>
      <c r="M406" s="437"/>
      <c r="N406" s="437"/>
      <c r="O406" s="437"/>
      <c r="P406" s="437"/>
      <c r="Q406" s="438"/>
    </row>
    <row r="407" spans="2:17" x14ac:dyDescent="0.25">
      <c r="B407" s="446"/>
      <c r="C407" s="446"/>
      <c r="D407" s="437"/>
      <c r="E407" s="403"/>
      <c r="F407" s="404"/>
      <c r="G407" s="403"/>
      <c r="H407" s="403"/>
      <c r="I407" s="439"/>
      <c r="J407" s="437"/>
      <c r="K407" s="403"/>
      <c r="L407" s="403"/>
      <c r="M407" s="437"/>
      <c r="N407" s="437"/>
      <c r="O407" s="437"/>
      <c r="P407" s="437"/>
      <c r="Q407" s="438"/>
    </row>
    <row r="408" spans="2:17" x14ac:dyDescent="0.25">
      <c r="B408" s="446"/>
      <c r="C408" s="446"/>
      <c r="D408" s="437"/>
      <c r="E408" s="403"/>
      <c r="F408" s="404"/>
      <c r="G408" s="403"/>
      <c r="H408" s="403"/>
      <c r="I408" s="439"/>
      <c r="J408" s="437"/>
      <c r="K408" s="403"/>
      <c r="L408" s="403"/>
      <c r="M408" s="437"/>
      <c r="N408" s="437"/>
      <c r="O408" s="437"/>
      <c r="P408" s="437"/>
      <c r="Q408" s="438"/>
    </row>
    <row r="409" spans="2:17" x14ac:dyDescent="0.25">
      <c r="B409" s="446"/>
      <c r="C409" s="446"/>
      <c r="D409" s="437"/>
      <c r="E409" s="403"/>
      <c r="F409" s="404"/>
      <c r="G409" s="403"/>
      <c r="H409" s="403"/>
      <c r="I409" s="439"/>
      <c r="J409" s="437"/>
      <c r="K409" s="403"/>
      <c r="L409" s="403"/>
      <c r="M409" s="437"/>
      <c r="N409" s="437"/>
      <c r="O409" s="437"/>
      <c r="P409" s="437"/>
      <c r="Q409" s="438"/>
    </row>
    <row r="410" spans="2:17" x14ac:dyDescent="0.25">
      <c r="B410" s="446"/>
      <c r="C410" s="446"/>
      <c r="D410" s="437"/>
      <c r="E410" s="403"/>
      <c r="F410" s="404"/>
      <c r="G410" s="403"/>
      <c r="H410" s="403"/>
      <c r="I410" s="439"/>
      <c r="J410" s="437"/>
      <c r="K410" s="403"/>
      <c r="L410" s="403"/>
      <c r="M410" s="437"/>
      <c r="N410" s="437"/>
      <c r="O410" s="437"/>
      <c r="P410" s="437"/>
      <c r="Q410" s="438"/>
    </row>
    <row r="411" spans="2:17" x14ac:dyDescent="0.25">
      <c r="B411" s="446"/>
      <c r="C411" s="446"/>
      <c r="D411" s="437"/>
      <c r="E411" s="403"/>
      <c r="F411" s="404"/>
      <c r="G411" s="403"/>
      <c r="H411" s="403"/>
      <c r="I411" s="439"/>
      <c r="J411" s="437"/>
      <c r="K411" s="403"/>
      <c r="L411" s="403"/>
      <c r="M411" s="437"/>
      <c r="N411" s="437"/>
      <c r="O411" s="437"/>
      <c r="P411" s="437"/>
      <c r="Q411" s="438"/>
    </row>
    <row r="412" spans="2:17" x14ac:dyDescent="0.25">
      <c r="B412" s="446"/>
      <c r="C412" s="446"/>
      <c r="D412" s="437"/>
      <c r="E412" s="403"/>
      <c r="F412" s="404"/>
      <c r="G412" s="403"/>
      <c r="H412" s="403"/>
      <c r="I412" s="439"/>
      <c r="J412" s="437"/>
      <c r="K412" s="403"/>
      <c r="L412" s="403"/>
      <c r="M412" s="437"/>
      <c r="N412" s="437"/>
      <c r="O412" s="437"/>
      <c r="P412" s="437"/>
      <c r="Q412" s="438"/>
    </row>
  </sheetData>
  <autoFilter ref="B4:Q225">
    <filterColumn colId="1" showButton="0"/>
    <filterColumn colId="3" showButton="0"/>
    <filterColumn colId="5" showButton="0"/>
  </autoFilter>
  <mergeCells count="181">
    <mergeCell ref="Y51:Z51"/>
    <mergeCell ref="G62:G65"/>
    <mergeCell ref="K62:K65"/>
    <mergeCell ref="L62:L65"/>
    <mergeCell ref="N66:N69"/>
    <mergeCell ref="O66:O69"/>
    <mergeCell ref="P66:P69"/>
    <mergeCell ref="Q66:Q69"/>
    <mergeCell ref="E66:E71"/>
    <mergeCell ref="F66:F71"/>
    <mergeCell ref="G66:G69"/>
    <mergeCell ref="I66:I69"/>
    <mergeCell ref="B36:B37"/>
    <mergeCell ref="N36:N37"/>
    <mergeCell ref="O36:O37"/>
    <mergeCell ref="P36:P37"/>
    <mergeCell ref="F180:F184"/>
    <mergeCell ref="E180:E184"/>
    <mergeCell ref="C180:C223"/>
    <mergeCell ref="D180:D223"/>
    <mergeCell ref="E187:E223"/>
    <mergeCell ref="F187:F223"/>
    <mergeCell ref="B2:Q2"/>
    <mergeCell ref="C3:H3"/>
    <mergeCell ref="I3:I4"/>
    <mergeCell ref="J3:J4"/>
    <mergeCell ref="K3:L3"/>
    <mergeCell ref="M3:M4"/>
    <mergeCell ref="N3:P3"/>
    <mergeCell ref="Q3:Q4"/>
    <mergeCell ref="E4:F4"/>
    <mergeCell ref="J11:J14"/>
    <mergeCell ref="I12:I13"/>
    <mergeCell ref="E15:E18"/>
    <mergeCell ref="F15:F18"/>
    <mergeCell ref="J15:J18"/>
    <mergeCell ref="Y19:Z19"/>
    <mergeCell ref="G4:H4"/>
    <mergeCell ref="Y4:Z4"/>
    <mergeCell ref="C5:H5"/>
    <mergeCell ref="C6:C19"/>
    <mergeCell ref="D6:D19"/>
    <mergeCell ref="E6:E10"/>
    <mergeCell ref="F6:F10"/>
    <mergeCell ref="J6:J10"/>
    <mergeCell ref="E11:E14"/>
    <mergeCell ref="F11:F14"/>
    <mergeCell ref="Q6:Q9"/>
    <mergeCell ref="Q12:Q14"/>
    <mergeCell ref="C20:C29"/>
    <mergeCell ref="D20:D29"/>
    <mergeCell ref="E20:E21"/>
    <mergeCell ref="F20:F21"/>
    <mergeCell ref="I20:I21"/>
    <mergeCell ref="J20:J21"/>
    <mergeCell ref="I36:I47"/>
    <mergeCell ref="J36:J47"/>
    <mergeCell ref="M36:M47"/>
    <mergeCell ref="C30:C50"/>
    <mergeCell ref="D30:D50"/>
    <mergeCell ref="Y31:Z31"/>
    <mergeCell ref="E33:E35"/>
    <mergeCell ref="F33:F35"/>
    <mergeCell ref="I33:I35"/>
    <mergeCell ref="J33:J35"/>
    <mergeCell ref="M33:M35"/>
    <mergeCell ref="E36:E47"/>
    <mergeCell ref="F36:F47"/>
    <mergeCell ref="B52:B56"/>
    <mergeCell ref="G52:G56"/>
    <mergeCell ref="K52:K56"/>
    <mergeCell ref="L52:L56"/>
    <mergeCell ref="N52:N56"/>
    <mergeCell ref="O52:O56"/>
    <mergeCell ref="P52:P56"/>
    <mergeCell ref="Q52:Q56"/>
    <mergeCell ref="C51:C72"/>
    <mergeCell ref="D51:D72"/>
    <mergeCell ref="E51:E65"/>
    <mergeCell ref="F51:F65"/>
    <mergeCell ref="I51:I65"/>
    <mergeCell ref="J51:J65"/>
    <mergeCell ref="M51:M65"/>
    <mergeCell ref="B66:B69"/>
    <mergeCell ref="J66:J71"/>
    <mergeCell ref="K66:K69"/>
    <mergeCell ref="L66:L69"/>
    <mergeCell ref="B62:B65"/>
    <mergeCell ref="C73:C75"/>
    <mergeCell ref="D73:D75"/>
    <mergeCell ref="J73:J75"/>
    <mergeCell ref="P62:P65"/>
    <mergeCell ref="Q62:Q65"/>
    <mergeCell ref="N62:N65"/>
    <mergeCell ref="O62:O65"/>
    <mergeCell ref="M66:M71"/>
    <mergeCell ref="Y83:Z83"/>
    <mergeCell ref="E84:E92"/>
    <mergeCell ref="F84:F92"/>
    <mergeCell ref="J84:J92"/>
    <mergeCell ref="M84:M92"/>
    <mergeCell ref="Y73:Z73"/>
    <mergeCell ref="I74:I75"/>
    <mergeCell ref="E76:E83"/>
    <mergeCell ref="F76:F83"/>
    <mergeCell ref="I76:I82"/>
    <mergeCell ref="J76:J81"/>
    <mergeCell ref="Q79:Q82"/>
    <mergeCell ref="I84:I90"/>
    <mergeCell ref="I91:I92"/>
    <mergeCell ref="E95:E98"/>
    <mergeCell ref="F95:F98"/>
    <mergeCell ref="J95:J98"/>
    <mergeCell ref="M95:M98"/>
    <mergeCell ref="C100:C116"/>
    <mergeCell ref="D100:D116"/>
    <mergeCell ref="E100:E104"/>
    <mergeCell ref="F100:F104"/>
    <mergeCell ref="J100:J104"/>
    <mergeCell ref="E112:E116"/>
    <mergeCell ref="C76:C99"/>
    <mergeCell ref="D76:D99"/>
    <mergeCell ref="M80:M83"/>
    <mergeCell ref="Y117:Z117"/>
    <mergeCell ref="E120:E121"/>
    <mergeCell ref="F120:F121"/>
    <mergeCell ref="J120:J121"/>
    <mergeCell ref="Y100:Z100"/>
    <mergeCell ref="E106:E107"/>
    <mergeCell ref="F106:F107"/>
    <mergeCell ref="I106:I107"/>
    <mergeCell ref="E108:E110"/>
    <mergeCell ref="F108:F110"/>
    <mergeCell ref="J108:J110"/>
    <mergeCell ref="Q108:Q110"/>
    <mergeCell ref="C122:C126"/>
    <mergeCell ref="D122:D126"/>
    <mergeCell ref="E122:E126"/>
    <mergeCell ref="F122:F126"/>
    <mergeCell ref="J122:J126"/>
    <mergeCell ref="F112:F116"/>
    <mergeCell ref="J112:J116"/>
    <mergeCell ref="C117:C121"/>
    <mergeCell ref="D117:D121"/>
    <mergeCell ref="I122:I124"/>
    <mergeCell ref="Y129:Z129"/>
    <mergeCell ref="E138:E153"/>
    <mergeCell ref="F138:F153"/>
    <mergeCell ref="J138:J153"/>
    <mergeCell ref="M138:M153"/>
    <mergeCell ref="Y143:Z143"/>
    <mergeCell ref="C127:C179"/>
    <mergeCell ref="D127:D179"/>
    <mergeCell ref="E128:E137"/>
    <mergeCell ref="F128:F137"/>
    <mergeCell ref="J128:J137"/>
    <mergeCell ref="E154:E165"/>
    <mergeCell ref="F154:F165"/>
    <mergeCell ref="J154:J165"/>
    <mergeCell ref="M129:M137"/>
    <mergeCell ref="I128:I137"/>
    <mergeCell ref="I138:I153"/>
    <mergeCell ref="Y237:Z237"/>
    <mergeCell ref="E174:E179"/>
    <mergeCell ref="F174:F179"/>
    <mergeCell ref="J174:J179"/>
    <mergeCell ref="M174:M179"/>
    <mergeCell ref="I175:I179"/>
    <mergeCell ref="M154:M165"/>
    <mergeCell ref="E169:E170"/>
    <mergeCell ref="F169:F170"/>
    <mergeCell ref="I169:I170"/>
    <mergeCell ref="J169:J170"/>
    <mergeCell ref="E171:E172"/>
    <mergeCell ref="F171:F172"/>
    <mergeCell ref="J171:J172"/>
    <mergeCell ref="Q171:Q172"/>
    <mergeCell ref="F167:F168"/>
    <mergeCell ref="E167:E168"/>
    <mergeCell ref="Y180:Z180"/>
    <mergeCell ref="Y224:Z224"/>
  </mergeCells>
  <printOptions horizontalCentered="1"/>
  <pageMargins left="0.39370078740157483" right="0.39370078740157483" top="0.74803149606299213" bottom="0.74803149606299213" header="0.31496062992125984" footer="0.31496062992125984"/>
  <pageSetup paperSize="5" scale="52" orientation="landscape" r:id="rId1"/>
  <headerFooter alignWithMargins="0"/>
  <rowBreaks count="3" manualBreakCount="3">
    <brk id="92" max="42" man="1"/>
    <brk id="110" max="42" man="1"/>
    <brk id="168" max="42" man="1"/>
  </rowBreaks>
  <colBreaks count="1" manualBreakCount="1">
    <brk id="17" max="2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D34" sqref="D34"/>
    </sheetView>
  </sheetViews>
  <sheetFormatPr baseColWidth="10" defaultRowHeight="14.2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MEDICIÓN</vt:lpstr>
      <vt:lpstr>Hoja2</vt:lpstr>
      <vt:lpstr>MEDICIÓN!Área_de_impresión</vt:lpstr>
      <vt:lpstr>MEDICIÓN!Títulos_a_imprimir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LILLIANA MAYORGA TOVAR</dc:creator>
  <cp:lastModifiedBy>Toshiba-User</cp:lastModifiedBy>
  <dcterms:created xsi:type="dcterms:W3CDTF">2018-02-18T03:11:53Z</dcterms:created>
  <dcterms:modified xsi:type="dcterms:W3CDTF">2019-03-04T23:56:12Z</dcterms:modified>
</cp:coreProperties>
</file>